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C:\Users\C-NMXP897\Documents\Eileen\12.1.21 MS 2021-04\Final\"/>
    </mc:Choice>
  </mc:AlternateContent>
  <xr:revisionPtr revIDLastSave="0" documentId="8_{4DAEBA73-101C-4507-84B1-57C4C88D2C18}" xr6:coauthVersionLast="46" xr6:coauthVersionMax="46" xr10:uidLastSave="{00000000-0000-0000-0000-000000000000}"/>
  <bookViews>
    <workbookView xWindow="-28920" yWindow="-120" windowWidth="29040" windowHeight="15840" tabRatio="834" xr2:uid="{00000000-000D-0000-FFFF-FFFF00000000}"/>
  </bookViews>
  <sheets>
    <sheet name="Title Page" sheetId="1" r:id="rId1"/>
    <sheet name="Table of Contents" sheetId="2" r:id="rId2"/>
    <sheet name="A.1.1" sheetId="3" r:id="rId3"/>
    <sheet name="A.1.2" sheetId="4" r:id="rId4"/>
    <sheet name="A.1.3" sheetId="5" r:id="rId5"/>
    <sheet name="A.2.1" sheetId="6" r:id="rId6"/>
    <sheet name="A.2.2" sheetId="7" r:id="rId7"/>
    <sheet name="A.2.3" sheetId="8" r:id="rId8"/>
    <sheet name="Table A.3.1" sheetId="9" r:id="rId9"/>
    <sheet name="Table A.3.2" sheetId="10" r:id="rId10"/>
    <sheet name="Table A.3.3" sheetId="11" r:id="rId11"/>
    <sheet name="Table A.4.1" sheetId="12" r:id="rId12"/>
    <sheet name="Table A.4.2" sheetId="13" r:id="rId13"/>
    <sheet name="Table A.4.3" sheetId="14" r:id="rId14"/>
    <sheet name="Table A.5" sheetId="15" r:id="rId15"/>
    <sheet name="Table A.5 Notes" sheetId="18" r:id="rId16"/>
    <sheet name="Table A.6" sheetId="16" r:id="rId17"/>
    <sheet name="Table A.6 Notes" sheetId="19" r:id="rId18"/>
    <sheet name="Table A.7" sheetId="17" r:id="rId19"/>
    <sheet name="Table A.7 Notes" sheetId="20" r:id="rId20"/>
  </sheets>
  <definedNames>
    <definedName name="_Toc239136301" localSheetId="2">'A.1.1'!$A$1</definedName>
    <definedName name="_Toc239136304" localSheetId="5">'A.2.1'!$A$1</definedName>
    <definedName name="_Toc239136306" localSheetId="9">'Table A.3.2'!$A$1</definedName>
    <definedName name="_Toc239136308" localSheetId="10">'Table A.3.3'!$A$1</definedName>
    <definedName name="_Toc239136309" localSheetId="11">'Table A.4.1'!$A$1</definedName>
    <definedName name="_Toc239136309" localSheetId="12">'Table A.4.2'!$A$1</definedName>
    <definedName name="_Toc239136313" localSheetId="16">'Table A.6'!$A$1</definedName>
    <definedName name="_Toc239136313" localSheetId="18">'Table A.7'!$A$1</definedName>
    <definedName name="_Toc257810553" localSheetId="2">'A.1.1'!#REF!</definedName>
    <definedName name="_Toc257810557" localSheetId="5">'A.2.1'!#REF!</definedName>
    <definedName name="_Toc257810560" localSheetId="9">'Table A.3.2'!#REF!</definedName>
    <definedName name="_Toc257810562" localSheetId="10">'Table A.3.3'!#REF!</definedName>
    <definedName name="_Toc257810564" localSheetId="11">'Table A.4.1'!#REF!</definedName>
    <definedName name="_Toc257810564" localSheetId="12">'Table A.4.2'!#REF!</definedName>
    <definedName name="_Toc257810566" localSheetId="13">'Table A.4.3'!#REF!</definedName>
    <definedName name="A.1.2">'A.1.2'!$C$72</definedName>
    <definedName name="A.1.3">'Table of Contents'!$A$9</definedName>
    <definedName name="A.2.1">'Table of Contents'!$A$11</definedName>
    <definedName name="A.2.2">'Table of Contents'!$A$12</definedName>
    <definedName name="A.2.3">'Table of Contents'!$A$13</definedName>
    <definedName name="Appendix_A.5_Annual_Estimates_of_the_U.S._Resident_Population_by_Community_Income_Quartile">'Table A.5'!$A$1</definedName>
    <definedName name="_xlnm.Print_Area" localSheetId="2">'A.1.1'!$A$1:$L$68</definedName>
    <definedName name="_xlnm.Print_Area" localSheetId="3">'A.1.2'!$A$1:$L$68</definedName>
    <definedName name="_xlnm.Print_Area" localSheetId="4">'A.1.3'!$A$1:$K$68</definedName>
    <definedName name="_xlnm.Print_Area" localSheetId="5">'A.2.1'!$A$1:$L$28</definedName>
    <definedName name="_xlnm.Print_Area" localSheetId="6">'A.2.2'!$A$1:$L$27</definedName>
    <definedName name="_xlnm.Print_Area" localSheetId="7">'A.2.3'!$A$1:$K$27</definedName>
    <definedName name="_xlnm.Print_Area" localSheetId="8">'Table A.3.1'!$A$1:$L$268</definedName>
    <definedName name="_xlnm.Print_Area" localSheetId="9">'Table A.3.2'!$A$1:$L$264</definedName>
    <definedName name="_xlnm.Print_Area" localSheetId="10">'Table A.3.3'!$A$1:$K$264</definedName>
    <definedName name="_xlnm.Print_Area" localSheetId="11">'Table A.4.1'!$A$1:$M$78</definedName>
    <definedName name="_xlnm.Print_Area" localSheetId="12">'Table A.4.2'!$A$1:$L$76</definedName>
    <definedName name="_xlnm.Print_Area" localSheetId="13">'Table A.4.3'!$A$1:$K$33</definedName>
    <definedName name="_xlnm.Print_Area" localSheetId="16">'Table A.6'!$A$1:$U$9</definedName>
    <definedName name="_xlnm.Print_Area" localSheetId="18">'Table A.7'!$A$1:$V$11</definedName>
    <definedName name="_xlnm.Print_Area" localSheetId="1">'Table of Contents'!$A$1:$A$25</definedName>
    <definedName name="_xlnm.Print_Area" localSheetId="0">'Title Page'!$A$1:$J$24</definedName>
    <definedName name="_xlnm.Print_Titles" localSheetId="2">'A.1.1'!$A:$A,'A.1.1'!$1:$2</definedName>
    <definedName name="_xlnm.Print_Titles" localSheetId="3">'A.1.2'!$1:$2</definedName>
    <definedName name="_xlnm.Print_Titles" localSheetId="4">'A.1.3'!$1:$2</definedName>
    <definedName name="_xlnm.Print_Titles" localSheetId="5">'A.2.1'!$A:$A</definedName>
    <definedName name="_xlnm.Print_Titles" localSheetId="8">'Table A.3.1'!$1:$3</definedName>
    <definedName name="_xlnm.Print_Titles" localSheetId="9">'Table A.3.2'!$A:$A,'Table A.3.2'!$1:$2</definedName>
    <definedName name="_xlnm.Print_Titles" localSheetId="10">'Table A.3.3'!$A:$A,'Table A.3.3'!$1:$2</definedName>
    <definedName name="_xlnm.Print_Titles" localSheetId="11">'Table A.4.1'!$A:$A,'Table A.4.1'!$1:$4</definedName>
    <definedName name="_xlnm.Print_Titles" localSheetId="12">'Table A.4.2'!$A:$A,'Table A.4.2'!$1:$3</definedName>
    <definedName name="_xlnm.Print_Titles" localSheetId="13">'Table A.4.3'!$A:$A,'Table A.4.3'!$1:$2</definedName>
    <definedName name="_xlnm.Print_Titles" localSheetId="16">'Table A.6'!$A:$A</definedName>
    <definedName name="_xlnm.Print_Titles" localSheetId="18">'Table A.7'!$A:$A</definedName>
    <definedName name="Table_A.3.1_Annual_Estimates_of_the_Resident_U.S._Population_by_Gender_and_One_Year_Age_Groups">'Table A.3.1'!$A$1</definedName>
    <definedName name="Table_A.4.3_Annual_Estimates_of_the_Resident_U.S._Population_by_Gender__Race__and_Hispanic_Origin">'Table A.4.3'!$A$1</definedName>
    <definedName name="Z_E053865E_1A13_40B1_8A85_F0C3DB8F084C_.wvu.PrintArea" localSheetId="2" hidden="1">'A.1.1'!$A$1:$L$68</definedName>
    <definedName name="Z_E053865E_1A13_40B1_8A85_F0C3DB8F084C_.wvu.PrintArea" localSheetId="3" hidden="1">'A.1.2'!$A$1:$L$68</definedName>
    <definedName name="Z_E053865E_1A13_40B1_8A85_F0C3DB8F084C_.wvu.PrintArea" localSheetId="4" hidden="1">'A.1.3'!$A$1:$K$68</definedName>
    <definedName name="Z_E053865E_1A13_40B1_8A85_F0C3DB8F084C_.wvu.PrintArea" localSheetId="5" hidden="1">'A.2.1'!$A$1:$L$28</definedName>
    <definedName name="Z_E053865E_1A13_40B1_8A85_F0C3DB8F084C_.wvu.PrintArea" localSheetId="6" hidden="1">'A.2.2'!$A$1:$L$27</definedName>
    <definedName name="Z_E053865E_1A13_40B1_8A85_F0C3DB8F084C_.wvu.PrintArea" localSheetId="7" hidden="1">'A.2.3'!$A$1:$K$27</definedName>
    <definedName name="Z_E053865E_1A13_40B1_8A85_F0C3DB8F084C_.wvu.PrintArea" localSheetId="9" hidden="1">'Table A.3.2'!$A$1:$L$264</definedName>
    <definedName name="Z_E053865E_1A13_40B1_8A85_F0C3DB8F084C_.wvu.PrintArea" localSheetId="10" hidden="1">'Table A.3.3'!$A$1:$K$264</definedName>
    <definedName name="Z_E053865E_1A13_40B1_8A85_F0C3DB8F084C_.wvu.PrintArea" localSheetId="11" hidden="1">'Table A.4.1'!$A$1:$M$78</definedName>
    <definedName name="Z_E053865E_1A13_40B1_8A85_F0C3DB8F084C_.wvu.PrintArea" localSheetId="12" hidden="1">'Table A.4.2'!$A$1:$L$75</definedName>
    <definedName name="Z_E053865E_1A13_40B1_8A85_F0C3DB8F084C_.wvu.PrintArea" localSheetId="13" hidden="1">'Table A.4.3'!$A$1:$K$33</definedName>
    <definedName name="Z_E053865E_1A13_40B1_8A85_F0C3DB8F084C_.wvu.PrintArea" localSheetId="16" hidden="1">'Table A.6'!$A$1:$U$9</definedName>
    <definedName name="Z_E053865E_1A13_40B1_8A85_F0C3DB8F084C_.wvu.PrintArea" localSheetId="18" hidden="1">'Table A.7'!$A$1:$V$11</definedName>
    <definedName name="Z_E053865E_1A13_40B1_8A85_F0C3DB8F084C_.wvu.PrintArea" localSheetId="1" hidden="1">'Table of Contents'!$A$1:$A$25</definedName>
    <definedName name="Z_E053865E_1A13_40B1_8A85_F0C3DB8F084C_.wvu.PrintArea" localSheetId="0" hidden="1">'Title Page'!$A$1:$J$24</definedName>
    <definedName name="Z_E053865E_1A13_40B1_8A85_F0C3DB8F084C_.wvu.PrintTitles" localSheetId="2" hidden="1">'A.1.1'!$A:$A,'A.1.1'!$1:$2</definedName>
    <definedName name="Z_E053865E_1A13_40B1_8A85_F0C3DB8F084C_.wvu.PrintTitles" localSheetId="3" hidden="1">'A.1.2'!$1:$2</definedName>
    <definedName name="Z_E053865E_1A13_40B1_8A85_F0C3DB8F084C_.wvu.PrintTitles" localSheetId="4" hidden="1">'A.1.3'!$1:$2</definedName>
    <definedName name="Z_E053865E_1A13_40B1_8A85_F0C3DB8F084C_.wvu.PrintTitles" localSheetId="5" hidden="1">'A.2.1'!$A:$A</definedName>
    <definedName name="Z_E053865E_1A13_40B1_8A85_F0C3DB8F084C_.wvu.PrintTitles" localSheetId="8" hidden="1">'Table A.3.1'!$1:$3</definedName>
    <definedName name="Z_E053865E_1A13_40B1_8A85_F0C3DB8F084C_.wvu.PrintTitles" localSheetId="9" hidden="1">'Table A.3.2'!$A:$A,'Table A.3.2'!$1:$2</definedName>
    <definedName name="Z_E053865E_1A13_40B1_8A85_F0C3DB8F084C_.wvu.PrintTitles" localSheetId="10" hidden="1">'Table A.3.3'!$A:$A,'Table A.3.3'!$1:$2</definedName>
    <definedName name="Z_E053865E_1A13_40B1_8A85_F0C3DB8F084C_.wvu.PrintTitles" localSheetId="11" hidden="1">'Table A.4.1'!$A:$A,'Table A.4.1'!$1:$4</definedName>
    <definedName name="Z_E053865E_1A13_40B1_8A85_F0C3DB8F084C_.wvu.PrintTitles" localSheetId="12" hidden="1">'Table A.4.2'!$A:$A,'Table A.4.2'!$1:$3</definedName>
    <definedName name="Z_E053865E_1A13_40B1_8A85_F0C3DB8F084C_.wvu.PrintTitles" localSheetId="13" hidden="1">'Table A.4.3'!$A:$A,'Table A.4.3'!$1:$2</definedName>
    <definedName name="Z_E053865E_1A13_40B1_8A85_F0C3DB8F084C_.wvu.PrintTitles" localSheetId="16" hidden="1">'Table A.6'!$A:$A</definedName>
    <definedName name="Z_E053865E_1A13_40B1_8A85_F0C3DB8F084C_.wvu.PrintTitles" localSheetId="18" hidden="1">'Table A.7'!$A:$A</definedName>
  </definedNames>
  <calcPr calcId="191029"/>
  <customWorkbookViews>
    <customWorkbookView name="Mollenhauer, Emma - Personal View" guid="{E053865E-1A13-40B1-8A85-F0C3DB8F084C}" mergeInterval="0" personalView="1" maximized="1" xWindow="-9" yWindow="1071" windowWidth="1938" windowHeight="10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3" l="1"/>
  <c r="B9" i="3"/>
  <c r="B10" i="3"/>
  <c r="B11" i="3"/>
  <c r="B12" i="3"/>
  <c r="B13" i="3"/>
  <c r="B14" i="3"/>
  <c r="B15" i="3"/>
  <c r="B16" i="3"/>
  <c r="B4" i="6"/>
  <c r="B5" i="6"/>
  <c r="B6" i="6"/>
  <c r="B7" i="6"/>
  <c r="B8" i="6"/>
  <c r="B9" i="6"/>
  <c r="B10" i="6"/>
  <c r="B11" i="6"/>
  <c r="B12" i="6"/>
  <c r="B13" i="6"/>
  <c r="B14" i="6"/>
  <c r="B15" i="6"/>
  <c r="B16" i="6"/>
  <c r="B17" i="6"/>
  <c r="B18" i="6"/>
  <c r="B19" i="6"/>
  <c r="B20" i="6"/>
  <c r="B21" i="6"/>
  <c r="B22" i="6"/>
  <c r="B23" i="6"/>
  <c r="B24" i="6"/>
  <c r="B25" i="6"/>
  <c r="B26" i="6"/>
  <c r="B27" i="6"/>
  <c r="C4" i="6"/>
  <c r="C5" i="6"/>
  <c r="C6" i="6"/>
  <c r="C7" i="6"/>
  <c r="C8" i="6"/>
  <c r="C9" i="6"/>
  <c r="C10" i="6"/>
  <c r="C11" i="6"/>
  <c r="C12" i="6"/>
  <c r="C13" i="6"/>
  <c r="C14" i="6"/>
  <c r="C15" i="6"/>
  <c r="C16" i="6"/>
  <c r="C17" i="6"/>
  <c r="C18" i="6"/>
  <c r="C19" i="6"/>
  <c r="C20" i="6"/>
  <c r="C21" i="6"/>
  <c r="C22" i="6"/>
  <c r="C23" i="6"/>
  <c r="C24" i="6"/>
  <c r="C25" i="6"/>
  <c r="C26" i="6"/>
  <c r="C27" i="6"/>
  <c r="C9" i="3"/>
  <c r="C10" i="3"/>
  <c r="C11" i="3"/>
  <c r="C12" i="3"/>
  <c r="C13" i="3"/>
  <c r="C14" i="3"/>
  <c r="C15" i="3"/>
  <c r="C16" i="3"/>
  <c r="C8" i="3"/>
  <c r="D4" i="6"/>
  <c r="D5" i="6"/>
  <c r="D6" i="6"/>
  <c r="D7" i="6"/>
  <c r="D8" i="6"/>
  <c r="D9" i="6"/>
  <c r="D10" i="6"/>
  <c r="D11" i="6"/>
  <c r="D12" i="6"/>
  <c r="D13" i="6"/>
  <c r="D14" i="6"/>
  <c r="D15" i="6"/>
  <c r="D16" i="6"/>
  <c r="D17" i="6"/>
  <c r="D18" i="6"/>
  <c r="D19" i="6"/>
  <c r="D20" i="6"/>
  <c r="D21" i="6"/>
  <c r="D22" i="6"/>
  <c r="D23" i="6"/>
  <c r="D24" i="6"/>
  <c r="D25" i="6"/>
  <c r="D26" i="6"/>
  <c r="D27" i="6"/>
  <c r="D8" i="3"/>
  <c r="D9" i="3"/>
  <c r="D10" i="3"/>
  <c r="D11" i="3"/>
  <c r="D12" i="3"/>
  <c r="D13" i="3"/>
  <c r="D14" i="3"/>
  <c r="D15" i="3"/>
  <c r="D16" i="3"/>
  <c r="C8" i="5"/>
  <c r="D8" i="5"/>
  <c r="E8" i="5"/>
  <c r="F8" i="5"/>
  <c r="G8" i="5"/>
  <c r="H8" i="5"/>
  <c r="I8" i="5"/>
  <c r="J8" i="5"/>
  <c r="K8" i="5"/>
  <c r="C9" i="5"/>
  <c r="D9" i="5"/>
  <c r="E9" i="5"/>
  <c r="F9" i="5"/>
  <c r="G9" i="5"/>
  <c r="H9" i="5"/>
  <c r="I9" i="5"/>
  <c r="J9" i="5"/>
  <c r="K9" i="5"/>
  <c r="C10" i="5"/>
  <c r="D10" i="5"/>
  <c r="E10" i="5"/>
  <c r="F10" i="5"/>
  <c r="G10" i="5"/>
  <c r="H10" i="5"/>
  <c r="I10" i="5"/>
  <c r="J10" i="5"/>
  <c r="K10" i="5"/>
  <c r="C11" i="5"/>
  <c r="D11" i="5"/>
  <c r="E11" i="5"/>
  <c r="F11" i="5"/>
  <c r="G11" i="5"/>
  <c r="H11" i="5"/>
  <c r="I11" i="5"/>
  <c r="J11" i="5"/>
  <c r="K11" i="5"/>
  <c r="C12" i="5"/>
  <c r="D12" i="5"/>
  <c r="E12" i="5"/>
  <c r="F12" i="5"/>
  <c r="G12" i="5"/>
  <c r="H12" i="5"/>
  <c r="I12" i="5"/>
  <c r="J12" i="5"/>
  <c r="K12" i="5"/>
  <c r="C13" i="5"/>
  <c r="D13" i="5"/>
  <c r="E13" i="5"/>
  <c r="F13" i="5"/>
  <c r="G13" i="5"/>
  <c r="H13" i="5"/>
  <c r="I13" i="5"/>
  <c r="J13" i="5"/>
  <c r="K13" i="5"/>
  <c r="C14" i="5"/>
  <c r="D14" i="5"/>
  <c r="E14" i="5"/>
  <c r="F14" i="5"/>
  <c r="G14" i="5"/>
  <c r="H14" i="5"/>
  <c r="I14" i="5"/>
  <c r="J14" i="5"/>
  <c r="K14" i="5"/>
  <c r="C15" i="5"/>
  <c r="D15" i="5"/>
  <c r="E15" i="5"/>
  <c r="F15" i="5"/>
  <c r="G15" i="5"/>
  <c r="H15" i="5"/>
  <c r="I15" i="5"/>
  <c r="J15" i="5"/>
  <c r="K15" i="5"/>
  <c r="C16" i="5"/>
  <c r="D16" i="5"/>
  <c r="E16" i="5"/>
  <c r="F16" i="5"/>
  <c r="G16" i="5"/>
  <c r="H16" i="5"/>
  <c r="I16" i="5"/>
  <c r="J16" i="5"/>
  <c r="K16" i="5"/>
  <c r="B16" i="5"/>
  <c r="B15" i="5"/>
  <c r="B14" i="5"/>
  <c r="B13" i="5"/>
  <c r="B12" i="5"/>
  <c r="B11" i="5"/>
  <c r="B10" i="5"/>
  <c r="B9" i="5"/>
  <c r="B8" i="5"/>
  <c r="C8" i="4"/>
  <c r="D8" i="4"/>
  <c r="E8" i="4"/>
  <c r="F8" i="4"/>
  <c r="G8" i="4"/>
  <c r="H8" i="4"/>
  <c r="I8" i="4"/>
  <c r="J8" i="4"/>
  <c r="K8" i="4"/>
  <c r="L8" i="4"/>
  <c r="C9" i="4"/>
  <c r="D9" i="4"/>
  <c r="E9" i="4"/>
  <c r="F9" i="4"/>
  <c r="G9" i="4"/>
  <c r="H9" i="4"/>
  <c r="I9" i="4"/>
  <c r="J9" i="4"/>
  <c r="K9" i="4"/>
  <c r="L9" i="4"/>
  <c r="C10" i="4"/>
  <c r="D10" i="4"/>
  <c r="E10" i="4"/>
  <c r="F10" i="4"/>
  <c r="G10" i="4"/>
  <c r="H10" i="4"/>
  <c r="I10" i="4"/>
  <c r="J10" i="4"/>
  <c r="K10" i="4"/>
  <c r="L10" i="4"/>
  <c r="C11" i="4"/>
  <c r="D11" i="4"/>
  <c r="E11" i="4"/>
  <c r="F11" i="4"/>
  <c r="G11" i="4"/>
  <c r="H11" i="4"/>
  <c r="I11" i="4"/>
  <c r="J11" i="4"/>
  <c r="K11" i="4"/>
  <c r="L11" i="4"/>
  <c r="C12" i="4"/>
  <c r="D12" i="4"/>
  <c r="E12" i="4"/>
  <c r="F12" i="4"/>
  <c r="G12" i="4"/>
  <c r="H12" i="4"/>
  <c r="I12" i="4"/>
  <c r="J12" i="4"/>
  <c r="K12" i="4"/>
  <c r="L12" i="4"/>
  <c r="C13" i="4"/>
  <c r="D13" i="4"/>
  <c r="E13" i="4"/>
  <c r="F13" i="4"/>
  <c r="G13" i="4"/>
  <c r="H13" i="4"/>
  <c r="I13" i="4"/>
  <c r="J13" i="4"/>
  <c r="K13" i="4"/>
  <c r="L13" i="4"/>
  <c r="C14" i="4"/>
  <c r="D14" i="4"/>
  <c r="E14" i="4"/>
  <c r="F14" i="4"/>
  <c r="G14" i="4"/>
  <c r="H14" i="4"/>
  <c r="I14" i="4"/>
  <c r="J14" i="4"/>
  <c r="K14" i="4"/>
  <c r="L14" i="4"/>
  <c r="C15" i="4"/>
  <c r="D15" i="4"/>
  <c r="E15" i="4"/>
  <c r="F15" i="4"/>
  <c r="G15" i="4"/>
  <c r="H15" i="4"/>
  <c r="I15" i="4"/>
  <c r="J15" i="4"/>
  <c r="K15" i="4"/>
  <c r="L15" i="4"/>
  <c r="C16" i="4"/>
  <c r="D16" i="4"/>
  <c r="E16" i="4"/>
  <c r="F16" i="4"/>
  <c r="G16" i="4"/>
  <c r="H16" i="4"/>
  <c r="I16" i="4"/>
  <c r="J16" i="4"/>
  <c r="K16" i="4"/>
  <c r="L16" i="4"/>
  <c r="B16" i="4"/>
  <c r="B15" i="4"/>
  <c r="B14" i="4"/>
  <c r="B13" i="4"/>
  <c r="B12" i="4"/>
  <c r="B11" i="4"/>
  <c r="B10" i="4"/>
  <c r="B9" i="4"/>
  <c r="B8" i="4"/>
  <c r="F8" i="3"/>
  <c r="G8" i="3"/>
  <c r="H8" i="3"/>
  <c r="I8" i="3"/>
  <c r="J8" i="3"/>
  <c r="K8" i="3"/>
  <c r="L8" i="3"/>
  <c r="F9" i="3"/>
  <c r="G9" i="3"/>
  <c r="H9" i="3"/>
  <c r="I9" i="3"/>
  <c r="J9" i="3"/>
  <c r="K9" i="3"/>
  <c r="L9" i="3"/>
  <c r="F10" i="3"/>
  <c r="G10" i="3"/>
  <c r="H10" i="3"/>
  <c r="I10" i="3"/>
  <c r="J10" i="3"/>
  <c r="K10" i="3"/>
  <c r="L10" i="3"/>
  <c r="F11" i="3"/>
  <c r="G11" i="3"/>
  <c r="H11" i="3"/>
  <c r="I11" i="3"/>
  <c r="J11" i="3"/>
  <c r="K11" i="3"/>
  <c r="L11" i="3"/>
  <c r="F12" i="3"/>
  <c r="G12" i="3"/>
  <c r="H12" i="3"/>
  <c r="I12" i="3"/>
  <c r="J12" i="3"/>
  <c r="K12" i="3"/>
  <c r="L12" i="3"/>
  <c r="F13" i="3"/>
  <c r="G13" i="3"/>
  <c r="H13" i="3"/>
  <c r="I13" i="3"/>
  <c r="J13" i="3"/>
  <c r="K13" i="3"/>
  <c r="L13" i="3"/>
  <c r="F14" i="3"/>
  <c r="G14" i="3"/>
  <c r="H14" i="3"/>
  <c r="I14" i="3"/>
  <c r="J14" i="3"/>
  <c r="K14" i="3"/>
  <c r="L14" i="3"/>
  <c r="F15" i="3"/>
  <c r="G15" i="3"/>
  <c r="H15" i="3"/>
  <c r="I15" i="3"/>
  <c r="J15" i="3"/>
  <c r="K15" i="3"/>
  <c r="L15" i="3"/>
  <c r="F16" i="3"/>
  <c r="G16" i="3"/>
  <c r="H16" i="3"/>
  <c r="I16" i="3"/>
  <c r="J16" i="3"/>
  <c r="K16" i="3"/>
  <c r="L16" i="3"/>
  <c r="E16" i="3"/>
  <c r="E15" i="3"/>
  <c r="E14" i="3"/>
  <c r="E13" i="3"/>
  <c r="E12" i="3"/>
  <c r="E11" i="3"/>
  <c r="E10" i="3"/>
  <c r="E9" i="3"/>
  <c r="E8" i="3"/>
  <c r="E8" i="6"/>
  <c r="E9" i="6"/>
  <c r="E10" i="6"/>
  <c r="E11" i="6"/>
  <c r="E12" i="6"/>
  <c r="E13" i="6"/>
  <c r="E14" i="6"/>
  <c r="E15" i="6"/>
  <c r="E16" i="6"/>
  <c r="E17" i="6"/>
  <c r="E18" i="6"/>
  <c r="E19" i="6"/>
  <c r="E20" i="6"/>
  <c r="E21" i="6"/>
  <c r="E22" i="6"/>
  <c r="E23" i="6"/>
  <c r="E24" i="6"/>
  <c r="E25" i="6"/>
  <c r="E26" i="6"/>
  <c r="E27" i="6"/>
  <c r="E7" i="6"/>
  <c r="E6" i="6"/>
  <c r="E5" i="6"/>
  <c r="E4" i="6"/>
  <c r="F27" i="6"/>
  <c r="F26" i="6"/>
  <c r="F25" i="6"/>
  <c r="F24" i="6"/>
  <c r="F23" i="6"/>
  <c r="F22" i="6"/>
  <c r="F21" i="6"/>
  <c r="F20" i="6"/>
  <c r="F19" i="6"/>
  <c r="F18" i="6"/>
  <c r="F17" i="6"/>
  <c r="F16" i="6"/>
  <c r="F15" i="6"/>
  <c r="F14" i="6"/>
  <c r="F13" i="6"/>
  <c r="F12" i="6"/>
  <c r="F11" i="6"/>
  <c r="F10" i="6"/>
  <c r="F9" i="6"/>
  <c r="F8" i="6"/>
  <c r="F7" i="6"/>
  <c r="F6" i="6"/>
  <c r="F5" i="6"/>
  <c r="F4" i="6"/>
  <c r="G20" i="6"/>
  <c r="G27" i="6"/>
  <c r="G26" i="6"/>
  <c r="G25" i="6"/>
  <c r="G24" i="6"/>
  <c r="G23" i="6"/>
  <c r="G22" i="6"/>
  <c r="G21" i="6"/>
  <c r="G19" i="6"/>
  <c r="G18" i="6"/>
  <c r="G17" i="6"/>
  <c r="G16" i="6"/>
  <c r="G15" i="6"/>
  <c r="G14" i="6"/>
  <c r="G13" i="6"/>
  <c r="G12" i="6"/>
  <c r="G11" i="6"/>
  <c r="G10" i="6"/>
  <c r="G9" i="6"/>
  <c r="G8" i="6"/>
  <c r="H8" i="6"/>
  <c r="G7" i="6"/>
  <c r="G6" i="6"/>
  <c r="H6" i="6"/>
  <c r="G5" i="6"/>
  <c r="G4" i="6"/>
  <c r="H4" i="6"/>
  <c r="B14" i="7"/>
  <c r="H27" i="6"/>
  <c r="H26" i="6"/>
  <c r="H25" i="6"/>
  <c r="H24" i="6"/>
  <c r="H23" i="6"/>
  <c r="H22" i="6"/>
  <c r="H21" i="6"/>
  <c r="H20" i="6"/>
  <c r="H19" i="6"/>
  <c r="H18" i="6"/>
  <c r="H17" i="6"/>
  <c r="H16" i="6"/>
  <c r="H15" i="6"/>
  <c r="H14" i="6"/>
  <c r="H13" i="6"/>
  <c r="H12" i="6"/>
  <c r="H11" i="6"/>
  <c r="H10" i="6"/>
  <c r="H9" i="6"/>
  <c r="H7" i="6"/>
  <c r="H5" i="6"/>
  <c r="K26" i="8"/>
  <c r="J26" i="8"/>
  <c r="I26" i="8"/>
  <c r="H26" i="8"/>
  <c r="G26" i="8"/>
  <c r="F26" i="8"/>
  <c r="E26" i="8"/>
  <c r="D26" i="8"/>
  <c r="C26" i="8"/>
  <c r="B26" i="8"/>
  <c r="K25" i="8"/>
  <c r="J25" i="8"/>
  <c r="I25" i="8"/>
  <c r="H25" i="8"/>
  <c r="G25" i="8"/>
  <c r="F25" i="8"/>
  <c r="E25" i="8"/>
  <c r="D25" i="8"/>
  <c r="C25" i="8"/>
  <c r="B25" i="8"/>
  <c r="K24" i="8"/>
  <c r="J24" i="8"/>
  <c r="I24" i="8"/>
  <c r="H24" i="8"/>
  <c r="G24" i="8"/>
  <c r="F24" i="8"/>
  <c r="E24" i="8"/>
  <c r="D24" i="8"/>
  <c r="C24" i="8"/>
  <c r="B24" i="8"/>
  <c r="K23" i="8"/>
  <c r="J23" i="8"/>
  <c r="I23" i="8"/>
  <c r="H23" i="8"/>
  <c r="G23" i="8"/>
  <c r="F23" i="8"/>
  <c r="E23" i="8"/>
  <c r="D23" i="8"/>
  <c r="C23" i="8"/>
  <c r="B23" i="8"/>
  <c r="K22" i="8"/>
  <c r="J22" i="8"/>
  <c r="I22" i="8"/>
  <c r="H22" i="8"/>
  <c r="G22" i="8"/>
  <c r="F22" i="8"/>
  <c r="E22" i="8"/>
  <c r="D22" i="8"/>
  <c r="C22" i="8"/>
  <c r="B22" i="8"/>
  <c r="K21" i="8"/>
  <c r="J21" i="8"/>
  <c r="I21" i="8"/>
  <c r="H21" i="8"/>
  <c r="G21" i="8"/>
  <c r="F21" i="8"/>
  <c r="E21" i="8"/>
  <c r="D21" i="8"/>
  <c r="C21" i="8"/>
  <c r="B21" i="8"/>
  <c r="K20" i="8"/>
  <c r="J20" i="8"/>
  <c r="I20" i="8"/>
  <c r="H20" i="8"/>
  <c r="G20" i="8"/>
  <c r="F20" i="8"/>
  <c r="E20" i="8"/>
  <c r="D20" i="8"/>
  <c r="C20" i="8"/>
  <c r="B20" i="8"/>
  <c r="K19" i="8"/>
  <c r="J19" i="8"/>
  <c r="I19" i="8"/>
  <c r="H19" i="8"/>
  <c r="G19" i="8"/>
  <c r="F19" i="8"/>
  <c r="E19" i="8"/>
  <c r="D19" i="8"/>
  <c r="C19" i="8"/>
  <c r="B19" i="8"/>
  <c r="K18" i="8"/>
  <c r="J18" i="8"/>
  <c r="I18" i="8"/>
  <c r="H18" i="8"/>
  <c r="G18" i="8"/>
  <c r="F18" i="8"/>
  <c r="E18" i="8"/>
  <c r="D18" i="8"/>
  <c r="C18" i="8"/>
  <c r="B18" i="8"/>
  <c r="K17" i="8"/>
  <c r="J17" i="8"/>
  <c r="I17" i="8"/>
  <c r="H17" i="8"/>
  <c r="G17" i="8"/>
  <c r="F17" i="8"/>
  <c r="E17" i="8"/>
  <c r="D17" i="8"/>
  <c r="C17" i="8"/>
  <c r="B17" i="8"/>
  <c r="K16" i="8"/>
  <c r="J16" i="8"/>
  <c r="I16" i="8"/>
  <c r="H16" i="8"/>
  <c r="G16" i="8"/>
  <c r="F16" i="8"/>
  <c r="E16" i="8"/>
  <c r="D16" i="8"/>
  <c r="C16" i="8"/>
  <c r="B16" i="8"/>
  <c r="K15" i="8"/>
  <c r="J15" i="8"/>
  <c r="I15" i="8"/>
  <c r="H15" i="8"/>
  <c r="G15" i="8"/>
  <c r="F15" i="8"/>
  <c r="E15" i="8"/>
  <c r="D15" i="8"/>
  <c r="C15" i="8"/>
  <c r="B15" i="8"/>
  <c r="K14" i="8"/>
  <c r="J14" i="8"/>
  <c r="I14" i="8"/>
  <c r="H14" i="8"/>
  <c r="G14" i="8"/>
  <c r="F14" i="8"/>
  <c r="E14" i="8"/>
  <c r="D14" i="8"/>
  <c r="C14" i="8"/>
  <c r="B14" i="8"/>
  <c r="K13" i="8"/>
  <c r="J13" i="8"/>
  <c r="I13" i="8"/>
  <c r="H13" i="8"/>
  <c r="G13" i="8"/>
  <c r="F13" i="8"/>
  <c r="E13" i="8"/>
  <c r="D13" i="8"/>
  <c r="C13" i="8"/>
  <c r="B13" i="8"/>
  <c r="K12" i="8"/>
  <c r="J12" i="8"/>
  <c r="I12" i="8"/>
  <c r="H12" i="8"/>
  <c r="G12" i="8"/>
  <c r="F12" i="8"/>
  <c r="E12" i="8"/>
  <c r="D12" i="8"/>
  <c r="C12" i="8"/>
  <c r="B12" i="8"/>
  <c r="K11" i="8"/>
  <c r="J11" i="8"/>
  <c r="I11" i="8"/>
  <c r="H11" i="8"/>
  <c r="G11" i="8"/>
  <c r="F11" i="8"/>
  <c r="E11" i="8"/>
  <c r="D11" i="8"/>
  <c r="C11" i="8"/>
  <c r="B11" i="8"/>
  <c r="K10" i="8"/>
  <c r="J10" i="8"/>
  <c r="I10" i="8"/>
  <c r="H10" i="8"/>
  <c r="G10" i="8"/>
  <c r="F10" i="8"/>
  <c r="E10" i="8"/>
  <c r="D10" i="8"/>
  <c r="C10" i="8"/>
  <c r="B10" i="8"/>
  <c r="K9" i="8"/>
  <c r="J9" i="8"/>
  <c r="I9" i="8"/>
  <c r="H9" i="8"/>
  <c r="G9" i="8"/>
  <c r="F9" i="8"/>
  <c r="E9" i="8"/>
  <c r="D9" i="8"/>
  <c r="C9" i="8"/>
  <c r="B9" i="8"/>
  <c r="K8" i="8"/>
  <c r="J8" i="8"/>
  <c r="I8" i="8"/>
  <c r="H8" i="8"/>
  <c r="G8" i="8"/>
  <c r="F8" i="8"/>
  <c r="E8" i="8"/>
  <c r="D8" i="8"/>
  <c r="C8" i="8"/>
  <c r="B8" i="8"/>
  <c r="K7" i="8"/>
  <c r="J7" i="8"/>
  <c r="I7" i="8"/>
  <c r="H7" i="8"/>
  <c r="G7" i="8"/>
  <c r="F7" i="8"/>
  <c r="E7" i="8"/>
  <c r="D7" i="8"/>
  <c r="C7" i="8"/>
  <c r="B7" i="8"/>
  <c r="K6" i="8"/>
  <c r="J6" i="8"/>
  <c r="I6" i="8"/>
  <c r="H6" i="8"/>
  <c r="G6" i="8"/>
  <c r="F6" i="8"/>
  <c r="E6" i="8"/>
  <c r="D6" i="8"/>
  <c r="C6" i="8"/>
  <c r="B6" i="8"/>
  <c r="K5" i="8"/>
  <c r="J5" i="8"/>
  <c r="I5" i="8"/>
  <c r="H5" i="8"/>
  <c r="G5" i="8"/>
  <c r="F5" i="8"/>
  <c r="E5" i="8"/>
  <c r="D5" i="8"/>
  <c r="C5" i="8"/>
  <c r="B5" i="8"/>
  <c r="K4" i="8"/>
  <c r="J4" i="8"/>
  <c r="I4" i="8"/>
  <c r="H4" i="8"/>
  <c r="G4" i="8"/>
  <c r="F4" i="8"/>
  <c r="E4" i="8"/>
  <c r="D4" i="8"/>
  <c r="C4" i="8"/>
  <c r="B4" i="8"/>
  <c r="K3" i="8"/>
  <c r="J3" i="8"/>
  <c r="I3" i="8"/>
  <c r="H3" i="8"/>
  <c r="G3" i="8"/>
  <c r="F3" i="8"/>
  <c r="E3" i="8"/>
  <c r="D3" i="8"/>
  <c r="C3" i="8"/>
  <c r="B3" i="8"/>
  <c r="L26" i="7"/>
  <c r="K26" i="7"/>
  <c r="J26" i="7"/>
  <c r="I26" i="7"/>
  <c r="H26" i="7"/>
  <c r="G26" i="7"/>
  <c r="F26" i="7"/>
  <c r="E26" i="7"/>
  <c r="D26" i="7"/>
  <c r="C26" i="7"/>
  <c r="B26" i="7"/>
  <c r="L25" i="7"/>
  <c r="K25" i="7"/>
  <c r="J25" i="7"/>
  <c r="I25" i="7"/>
  <c r="H25" i="7"/>
  <c r="G25" i="7"/>
  <c r="F25" i="7"/>
  <c r="E25" i="7"/>
  <c r="D25" i="7"/>
  <c r="C25" i="7"/>
  <c r="B25" i="7"/>
  <c r="L24" i="7"/>
  <c r="K24" i="7"/>
  <c r="J24" i="7"/>
  <c r="I24" i="7"/>
  <c r="H24" i="7"/>
  <c r="G24" i="7"/>
  <c r="F24" i="7"/>
  <c r="E24" i="7"/>
  <c r="D24" i="7"/>
  <c r="C24" i="7"/>
  <c r="B24" i="7"/>
  <c r="L23" i="7"/>
  <c r="K23" i="7"/>
  <c r="J23" i="7"/>
  <c r="I23" i="7"/>
  <c r="H23" i="7"/>
  <c r="G23" i="7"/>
  <c r="F23" i="7"/>
  <c r="E23" i="7"/>
  <c r="D23" i="7"/>
  <c r="C23" i="7"/>
  <c r="B23" i="7"/>
  <c r="L22" i="7"/>
  <c r="K22" i="7"/>
  <c r="J22" i="7"/>
  <c r="I22" i="7"/>
  <c r="H22" i="7"/>
  <c r="G22" i="7"/>
  <c r="F22" i="7"/>
  <c r="E22" i="7"/>
  <c r="D22" i="7"/>
  <c r="C22" i="7"/>
  <c r="B22" i="7"/>
  <c r="L21" i="7"/>
  <c r="K21" i="7"/>
  <c r="J21" i="7"/>
  <c r="I21" i="7"/>
  <c r="H21" i="7"/>
  <c r="G21" i="7"/>
  <c r="F21" i="7"/>
  <c r="E21" i="7"/>
  <c r="D21" i="7"/>
  <c r="C21" i="7"/>
  <c r="B21" i="7"/>
  <c r="L20" i="7"/>
  <c r="K20" i="7"/>
  <c r="J20" i="7"/>
  <c r="I20" i="7"/>
  <c r="H20" i="7"/>
  <c r="G20" i="7"/>
  <c r="F20" i="7"/>
  <c r="E20" i="7"/>
  <c r="D20" i="7"/>
  <c r="C20" i="7"/>
  <c r="B20" i="7"/>
  <c r="L19" i="7"/>
  <c r="K19" i="7"/>
  <c r="J19" i="7"/>
  <c r="I19" i="7"/>
  <c r="H19" i="7"/>
  <c r="G19" i="7"/>
  <c r="F19" i="7"/>
  <c r="E19" i="7"/>
  <c r="D19" i="7"/>
  <c r="C19" i="7"/>
  <c r="B19" i="7"/>
  <c r="L18" i="7"/>
  <c r="K18" i="7"/>
  <c r="J18" i="7"/>
  <c r="I18" i="7"/>
  <c r="H18" i="7"/>
  <c r="G18" i="7"/>
  <c r="F18" i="7"/>
  <c r="E18" i="7"/>
  <c r="D18" i="7"/>
  <c r="C18" i="7"/>
  <c r="B18" i="7"/>
  <c r="L17" i="7"/>
  <c r="K17" i="7"/>
  <c r="J17" i="7"/>
  <c r="I17" i="7"/>
  <c r="H17" i="7"/>
  <c r="G17" i="7"/>
  <c r="F17" i="7"/>
  <c r="E17" i="7"/>
  <c r="D17" i="7"/>
  <c r="C17" i="7"/>
  <c r="B17" i="7"/>
  <c r="L16" i="7"/>
  <c r="K16" i="7"/>
  <c r="J16" i="7"/>
  <c r="I16" i="7"/>
  <c r="H16" i="7"/>
  <c r="G16" i="7"/>
  <c r="F16" i="7"/>
  <c r="E16" i="7"/>
  <c r="D16" i="7"/>
  <c r="C16" i="7"/>
  <c r="B16" i="7"/>
  <c r="L15" i="7"/>
  <c r="K15" i="7"/>
  <c r="J15" i="7"/>
  <c r="I15" i="7"/>
  <c r="H15" i="7"/>
  <c r="G15" i="7"/>
  <c r="F15" i="7"/>
  <c r="E15" i="7"/>
  <c r="D15" i="7"/>
  <c r="C15" i="7"/>
  <c r="B15" i="7"/>
  <c r="L14" i="7"/>
  <c r="K14" i="7"/>
  <c r="J14" i="7"/>
  <c r="I14" i="7"/>
  <c r="H14" i="7"/>
  <c r="G14" i="7"/>
  <c r="F14" i="7"/>
  <c r="E14" i="7"/>
  <c r="D14" i="7"/>
  <c r="C14" i="7"/>
  <c r="L13" i="7"/>
  <c r="K13" i="7"/>
  <c r="J13" i="7"/>
  <c r="I13" i="7"/>
  <c r="H13" i="7"/>
  <c r="G13" i="7"/>
  <c r="F13" i="7"/>
  <c r="E13" i="7"/>
  <c r="D13" i="7"/>
  <c r="C13" i="7"/>
  <c r="B13" i="7"/>
  <c r="L12" i="7"/>
  <c r="K12" i="7"/>
  <c r="J12" i="7"/>
  <c r="I12" i="7"/>
  <c r="H12" i="7"/>
  <c r="G12" i="7"/>
  <c r="F12" i="7"/>
  <c r="E12" i="7"/>
  <c r="D12" i="7"/>
  <c r="C12" i="7"/>
  <c r="B12" i="7"/>
  <c r="L11" i="7"/>
  <c r="K11" i="7"/>
  <c r="J11" i="7"/>
  <c r="I11" i="7"/>
  <c r="H11" i="7"/>
  <c r="G11" i="7"/>
  <c r="F11" i="7"/>
  <c r="E11" i="7"/>
  <c r="D11" i="7"/>
  <c r="C11" i="7"/>
  <c r="B11" i="7"/>
  <c r="L10" i="7"/>
  <c r="K10" i="7"/>
  <c r="J10" i="7"/>
  <c r="I10" i="7"/>
  <c r="H10" i="7"/>
  <c r="G10" i="7"/>
  <c r="F10" i="7"/>
  <c r="E10" i="7"/>
  <c r="D10" i="7"/>
  <c r="C10" i="7"/>
  <c r="B10" i="7"/>
  <c r="L9" i="7"/>
  <c r="K9" i="7"/>
  <c r="J9" i="7"/>
  <c r="I9" i="7"/>
  <c r="H9" i="7"/>
  <c r="G9" i="7"/>
  <c r="F9" i="7"/>
  <c r="E9" i="7"/>
  <c r="D9" i="7"/>
  <c r="C9" i="7"/>
  <c r="B9" i="7"/>
  <c r="L8" i="7"/>
  <c r="K8" i="7"/>
  <c r="J8" i="7"/>
  <c r="I8" i="7"/>
  <c r="H8" i="7"/>
  <c r="G8" i="7"/>
  <c r="F8" i="7"/>
  <c r="E8" i="7"/>
  <c r="D8" i="7"/>
  <c r="C8" i="7"/>
  <c r="B8" i="7"/>
  <c r="L7" i="7"/>
  <c r="K7" i="7"/>
  <c r="J7" i="7"/>
  <c r="I7" i="7"/>
  <c r="H7" i="7"/>
  <c r="G7" i="7"/>
  <c r="F7" i="7"/>
  <c r="E7" i="7"/>
  <c r="D7" i="7"/>
  <c r="C7" i="7"/>
  <c r="B7" i="7"/>
  <c r="L6" i="7"/>
  <c r="K6" i="7"/>
  <c r="J6" i="7"/>
  <c r="I6" i="7"/>
  <c r="H6" i="7"/>
  <c r="G6" i="7"/>
  <c r="F6" i="7"/>
  <c r="E6" i="7"/>
  <c r="D6" i="7"/>
  <c r="C6" i="7"/>
  <c r="B6" i="7"/>
  <c r="L5" i="7"/>
  <c r="K5" i="7"/>
  <c r="J5" i="7"/>
  <c r="I5" i="7"/>
  <c r="H5" i="7"/>
  <c r="G5" i="7"/>
  <c r="F5" i="7"/>
  <c r="E5" i="7"/>
  <c r="D5" i="7"/>
  <c r="C5" i="7"/>
  <c r="B5" i="7"/>
  <c r="L4" i="7"/>
  <c r="K4" i="7"/>
  <c r="J4" i="7"/>
  <c r="I4" i="7"/>
  <c r="H4" i="7"/>
  <c r="G4" i="7"/>
  <c r="F4" i="7"/>
  <c r="E4" i="7"/>
  <c r="D4" i="7"/>
  <c r="C4" i="7"/>
  <c r="B4" i="7"/>
  <c r="L3" i="7"/>
  <c r="K3" i="7"/>
  <c r="J3" i="7"/>
  <c r="I3" i="7"/>
  <c r="H3" i="7"/>
  <c r="G3" i="7"/>
  <c r="F3" i="7"/>
  <c r="E3" i="7"/>
  <c r="D3" i="7"/>
  <c r="C3" i="7"/>
  <c r="B3" i="7"/>
  <c r="I6" i="6"/>
  <c r="I15" i="6"/>
  <c r="L27" i="6"/>
  <c r="K27" i="6"/>
  <c r="J27" i="6"/>
  <c r="I27" i="6"/>
  <c r="L19" i="6"/>
  <c r="K19" i="6"/>
  <c r="J19" i="6"/>
  <c r="I19" i="6"/>
  <c r="J11" i="6"/>
  <c r="L11" i="6"/>
  <c r="J7" i="6"/>
  <c r="K11" i="6"/>
  <c r="K15" i="6"/>
  <c r="I7" i="6"/>
  <c r="I11" i="6"/>
  <c r="I13" i="6"/>
  <c r="J15" i="6"/>
  <c r="L70" i="12"/>
  <c r="L62" i="12"/>
  <c r="L54" i="12"/>
  <c r="L46" i="12"/>
  <c r="L38" i="12"/>
  <c r="L30" i="12"/>
  <c r="L22" i="12"/>
  <c r="L14" i="12"/>
  <c r="L6" i="12"/>
  <c r="K70" i="12"/>
  <c r="K62" i="12"/>
  <c r="J62" i="12"/>
  <c r="K54" i="12"/>
  <c r="K46" i="12"/>
  <c r="K38" i="12"/>
  <c r="J38" i="12"/>
  <c r="K30" i="12"/>
  <c r="K22" i="12"/>
  <c r="K14" i="12"/>
  <c r="K6" i="12"/>
  <c r="J70" i="12"/>
  <c r="J22" i="12"/>
  <c r="J6" i="12"/>
  <c r="I70" i="12"/>
  <c r="I54" i="12"/>
  <c r="I62" i="12"/>
  <c r="I46" i="12"/>
  <c r="J46" i="12"/>
  <c r="I38" i="12"/>
  <c r="I30" i="12"/>
  <c r="I22" i="12"/>
  <c r="I14" i="12"/>
  <c r="I6" i="12"/>
  <c r="K26" i="6"/>
  <c r="J26" i="6"/>
  <c r="J24" i="6"/>
  <c r="L23" i="6"/>
  <c r="J22" i="6"/>
  <c r="L18" i="6"/>
  <c r="L17" i="6"/>
  <c r="L16" i="6"/>
  <c r="L15" i="6"/>
  <c r="L14" i="6"/>
  <c r="L13" i="6"/>
  <c r="K18" i="6"/>
  <c r="K17" i="6"/>
  <c r="K16" i="6"/>
  <c r="K14" i="6"/>
  <c r="K13" i="6"/>
  <c r="J18" i="6"/>
  <c r="J17" i="6"/>
  <c r="J16" i="6"/>
  <c r="J14" i="6"/>
  <c r="J13" i="6"/>
  <c r="I18" i="6"/>
  <c r="I14" i="6"/>
  <c r="K8" i="6"/>
  <c r="L8" i="6"/>
  <c r="L26" i="6"/>
  <c r="L25" i="6"/>
  <c r="L24" i="6"/>
  <c r="L22" i="6"/>
  <c r="L21" i="6"/>
  <c r="L20" i="6"/>
  <c r="K25" i="6"/>
  <c r="K24" i="6"/>
  <c r="K23" i="6"/>
  <c r="K22" i="6"/>
  <c r="K21" i="6"/>
  <c r="K20" i="6"/>
  <c r="J25" i="6"/>
  <c r="J23" i="6"/>
  <c r="J21" i="6"/>
  <c r="J20" i="6"/>
  <c r="I26" i="6"/>
  <c r="I25" i="6"/>
  <c r="I24" i="6"/>
  <c r="I23" i="6"/>
  <c r="I22" i="6"/>
  <c r="L12" i="6"/>
  <c r="K12" i="6"/>
  <c r="J12" i="6"/>
  <c r="I17" i="6"/>
  <c r="L6" i="6"/>
  <c r="K7" i="6"/>
  <c r="L7" i="6"/>
  <c r="K6" i="6"/>
  <c r="J6" i="6"/>
  <c r="I16" i="6"/>
  <c r="I8" i="6"/>
  <c r="J8" i="6"/>
  <c r="I9" i="6"/>
  <c r="J9" i="6"/>
  <c r="K9" i="6"/>
  <c r="I10" i="6"/>
  <c r="J10" i="6"/>
  <c r="K10" i="6"/>
  <c r="L10" i="6"/>
  <c r="L9" i="6"/>
  <c r="L5" i="6"/>
  <c r="L4" i="6"/>
  <c r="K4" i="6"/>
  <c r="K5" i="6"/>
  <c r="J5" i="6"/>
  <c r="J4" i="6"/>
  <c r="I5" i="6"/>
  <c r="I4" i="6"/>
  <c r="I12" i="6"/>
  <c r="I20" i="6"/>
  <c r="I21" i="6"/>
  <c r="J54" i="12"/>
  <c r="J30" i="12"/>
  <c r="J14" i="12"/>
</calcChain>
</file>

<file path=xl/sharedStrings.xml><?xml version="1.0" encoding="utf-8"?>
<sst xmlns="http://schemas.openxmlformats.org/spreadsheetml/2006/main" count="1083" uniqueCount="330">
  <si>
    <t>Geographic Area</t>
  </si>
  <si>
    <t>United States</t>
  </si>
  <si>
    <t>NORTHEAST</t>
  </si>
  <si>
    <t>MIDWEST</t>
  </si>
  <si>
    <t>SOUTH</t>
  </si>
  <si>
    <t>WEST</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</si>
  <si>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</si>
  <si>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</si>
  <si>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</si>
  <si>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</si>
  <si>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</si>
  <si>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</si>
  <si>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</si>
  <si>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</si>
  <si>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</si>
  <si>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</si>
  <si>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</si>
  <si>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</si>
  <si>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</si>
  <si>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</si>
  <si>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</si>
  <si>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</si>
  <si>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</si>
  <si>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</si>
  <si>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</si>
  <si>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</si>
  <si>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</si>
  <si>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</si>
  <si>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</si>
  <si>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</si>
  <si>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</si>
  <si>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</si>
  <si>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</si>
  <si>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</si>
  <si>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</si>
  <si>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</si>
  <si>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</si>
  <si>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</si>
  <si>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</si>
  <si>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</si>
  <si>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</si>
  <si>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</si>
  <si>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</si>
  <si>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</si>
  <si>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</si>
  <si>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</si>
  <si>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</si>
  <si>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</si>
  <si>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</si>
  <si>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</si>
  <si>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</si>
  <si>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</si>
  <si>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</si>
  <si>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</si>
  <si>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</si>
  <si>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</si>
  <si>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</si>
  <si>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t>
  </si>
  <si>
    <t>Sex and Age</t>
  </si>
  <si>
    <t>BOTH SEXES</t>
  </si>
  <si>
    <t>Under 1 year</t>
  </si>
  <si>
    <t>0-17</t>
  </si>
  <si>
    <t>18-44</t>
  </si>
  <si>
    <t>45-64</t>
  </si>
  <si>
    <t>65-84</t>
  </si>
  <si>
    <t>85 and above</t>
  </si>
  <si>
    <t>MALE</t>
  </si>
  <si>
    <t>FEMALE</t>
  </si>
  <si>
    <t>Sex and Age (Years)</t>
  </si>
  <si>
    <t>Sex, Hispanic or Latino origin, and race</t>
  </si>
  <si>
    <t>Sex and Race/Ethnicity</t>
  </si>
  <si>
    <t>ALL RACES</t>
  </si>
  <si>
    <t xml:space="preserve"> Male</t>
  </si>
  <si>
    <t xml:space="preserve"> Female</t>
  </si>
  <si>
    <t>WHITE</t>
  </si>
  <si>
    <t>WHITE, NON-HISPANIC</t>
  </si>
  <si>
    <t>BLACK</t>
  </si>
  <si>
    <t>BLACK, NON-HISPANIC</t>
  </si>
  <si>
    <t>AMERICAN INDIAN</t>
  </si>
  <si>
    <t>AMERICAN INDIAN, NON-HISPANIC</t>
  </si>
  <si>
    <t>ASIAN</t>
  </si>
  <si>
    <t>ASIAN, NON-HISPANIC</t>
  </si>
  <si>
    <t>HISPANIC</t>
  </si>
  <si>
    <t>Median Household Income Quartile</t>
  </si>
  <si>
    <t>Quartile 1</t>
  </si>
  <si>
    <t>Quartile 2</t>
  </si>
  <si>
    <t>Quartile 3</t>
  </si>
  <si>
    <t>Quartile 4</t>
  </si>
  <si>
    <t>Total U.S.</t>
  </si>
  <si>
    <t>59,000+</t>
  </si>
  <si>
    <t>62,000+</t>
  </si>
  <si>
    <t>60,000+</t>
  </si>
  <si>
    <t>61,000+</t>
  </si>
  <si>
    <t>63,000+</t>
  </si>
  <si>
    <t>64,000+</t>
  </si>
  <si>
    <t>66,000+</t>
  </si>
  <si>
    <t>Large metropolitan areas with at least 1 million residents</t>
  </si>
  <si>
    <t>Small metropolitan areas with less than 1 million residents</t>
  </si>
  <si>
    <t>Micropolitan</t>
  </si>
  <si>
    <t>Not metropolitan or micropolitan</t>
  </si>
  <si>
    <t>1-17</t>
  </si>
  <si>
    <t>67,000+</t>
  </si>
  <si>
    <t>Table A.1 Annual Estimates of the Resident Population for the United States, Census Regions, and States</t>
  </si>
  <si>
    <t>In the HCUP databases, the data element ZIPINC_QRTL contains the median household income quartile, values 1 to 4, for the ZIP Code of the patient’s residence.  The population data table below uses the same definitions of median household income quartile.</t>
  </si>
  <si>
    <t>HCUP Method Series</t>
  </si>
  <si>
    <t>Appendix A Data Tables</t>
  </si>
  <si>
    <t>55,000+</t>
  </si>
  <si>
    <t>The following population data from the U.S. Census Bureau are available:</t>
  </si>
  <si>
    <t>National population counts from Nielsen that are consistent with the HCUP data elements are also available:</t>
  </si>
  <si>
    <t>NA</t>
  </si>
  <si>
    <t>"Central" counties of metro areas of &gt;=1 million population</t>
  </si>
  <si>
    <t>"Fringe" counties of metro areas of &gt;=1 million population</t>
  </si>
  <si>
    <t>Counties in metro areas of 250,000-999,999 population</t>
  </si>
  <si>
    <t>Counties in metro areas of 50,000-249,999 population</t>
  </si>
  <si>
    <t>Micropolitan counties</t>
  </si>
  <si>
    <t>Not metropolitan or micropolitan counties</t>
  </si>
  <si>
    <t>38,000- 
46,999</t>
  </si>
  <si>
    <t>37,000- 
45,999</t>
  </si>
  <si>
    <t>36,000-
44,999</t>
  </si>
  <si>
    <t>36,000-
45,999</t>
  </si>
  <si>
    <t>34,000-
43,999</t>
  </si>
  <si>
    <t>32,000-
41,999</t>
  </si>
  <si>
    <t>47,000-
61,999</t>
  </si>
  <si>
    <t>46,000-
60,999</t>
  </si>
  <si>
    <t>45,000-
58,999</t>
  </si>
  <si>
    <t>45,000-
59,999</t>
  </si>
  <si>
    <t>46,000-
61,999</t>
  </si>
  <si>
    <t>44,000-
58,999</t>
  </si>
  <si>
    <t>42,000-
54,999</t>
  </si>
  <si>
    <t>311,582,564</t>
  </si>
  <si>
    <t>313,873,685</t>
  </si>
  <si>
    <t>Median age (years)</t>
  </si>
  <si>
    <t>Table A.3 Annual estimates of the resident U.S. population by sex and age in years</t>
  </si>
  <si>
    <t>Table A.4 Annual estimates of the resident U.S. population by sex, race, and Hispanic origin</t>
  </si>
  <si>
    <t>Table A.3.3 Annual Estimates of the Resident U.S. Population by Sex and One-Year Age Groups (Data Years 1990-1999)</t>
  </si>
  <si>
    <t>Table A.3.2 Annual Estimates of the Resident U.S. Population by Sex and One-Year Age Groups (Data Years 2000-2010)</t>
  </si>
  <si>
    <t>Table A.4.3 Annual Estimates of the Resident U.S. Population by Sex, Race, and Hispanic Origin (Data Years 1990-1999)</t>
  </si>
  <si>
    <t>Table A.3.3 Annual Estimates for July 1, 1990 to July 1, 1999</t>
  </si>
  <si>
    <t>Table A.3.2 Annual Estimates for July 1, 2000 to July 1, 2010</t>
  </si>
  <si>
    <t>Table A.4.3 Annual Estimates for July 1, 1990 to July 1, 1999</t>
  </si>
  <si>
    <r>
      <rPr>
        <b/>
        <sz val="10"/>
        <color theme="1"/>
        <rFont val="Arial"/>
        <family val="2"/>
      </rPr>
      <t xml:space="preserve">Source: </t>
    </r>
    <r>
      <rPr>
        <sz val="10"/>
        <color theme="1"/>
        <rFont val="Arial"/>
        <family val="2"/>
      </rPr>
      <t xml:space="preserve"> Calculated from worksheet  A.3.3</t>
    </r>
  </si>
  <si>
    <t>Table A.1.2 Annual Estimates of the Resident Population for the United States, Census Regions, and States (Data Years 2000-2010)</t>
  </si>
  <si>
    <t>Table A.1.3 Annual Estimates of the Resident Population for the United States, Census Regions, and States (Data Years 1990-1999)</t>
  </si>
  <si>
    <t>Table A.2.2  Annual Estimates of the Resident U.S. Population by Sex and Selected Age Groups (Data Years 2000-2010)</t>
  </si>
  <si>
    <t>Table A.2.3  Annual Estimates of the Resident U.S. Population by Sex and Selected Age Groups (Data Years 1990-1999)</t>
  </si>
  <si>
    <t>Table A.4.2 Annual Estimates of the Resident U.S. Population by Sex, Race, and Hispanic Origin (Data Years 2000-2010)</t>
  </si>
  <si>
    <t>Table A.4.2 Annual Estimates for July 1, 2000 to July 1, 2010</t>
  </si>
  <si>
    <t>Table A.1.2 Annual estimates of the resident population for the U.S., census regions, and states, July 1, 2000, to July 1, 2010</t>
  </si>
  <si>
    <t>Table A.1.3 Annual estimates of the resident population for the U.S., census regions, and states, July 1, 1990, to July 1, 1999</t>
  </si>
  <si>
    <t>Table A.2.2 Annual estimates of the resident U.S. population by sex and selected age groups, July 1, 2000, to July 1, 2010</t>
  </si>
  <si>
    <t>Table A.2.3 Annual estimates of the resident U.S. population by sex and selected age groups, July 1, 1990, to July 1, 1999</t>
  </si>
  <si>
    <t>68,000+</t>
  </si>
  <si>
    <t xml:space="preserve">In the HCUP databases, the data element PL_URCAT4 contains the four category urban-rural designation for the patient's county of residence.  The categorization is a simplified adaptation of the Urban Influence Codes (UIC). The 12 categories of the UIC are combined into four broader categories that differentiate between large and small metropolitan, micropolitan, and a non-urban residual.  Starting in year 2014, the UIC classification is based on population density from the 2010 Census and the Office of Management and Budget (OMB) 2013 Core Based Statistical Area (CBSA) definitions.  Prior to year 2014, the UIC classification is based on population density from the 2000 Census and the OMB 2003 CBSA definitions.  The change in 2014 in the version of the UIC classification is consistent with the UIC classification used for the HCUP databases. </t>
  </si>
  <si>
    <t xml:space="preserve">In the HCUP databases, the data element PL_NCHS (starting in data year 2013) and PL_NCHS2006 (data years 2005-2013) is a six-category urban-rural classification scheme for U.S. counties developed by the National Center for Health Statistics (NCHS) especially for use in health care research. The classification emphasizes urban distinctions and is unique in differentiating between central and fringe counties of large metropolitan areas. Smaller metropolitan counties are subdivided by population. Non-metropolitan counties are divided simply into micropolitan and non-core categories. Starting in year 2014, the NCHS classification is from the 2014 revision based on population density from the 2010 Census.  Prior to year 2014, the NCHS classification is from the 2005 revision based on population density from the 2000 Census. The change in 2014 in the version of the NCHS classification is consistent with the NCHS classification used for the HCUP databases. </t>
  </si>
  <si>
    <t>71,000+</t>
  </si>
  <si>
    <t>74,000+</t>
  </si>
  <si>
    <t>Table A.2 Annual estimates of the resident U.S. population by sex and selected age groups, July 1 2000, to July 1, 2018</t>
  </si>
  <si>
    <t>East North Central</t>
  </si>
  <si>
    <t>East South Central</t>
  </si>
  <si>
    <t>Middle Atlantic</t>
  </si>
  <si>
    <t>Mountain</t>
  </si>
  <si>
    <t>New England</t>
  </si>
  <si>
    <t>Pacific</t>
  </si>
  <si>
    <t>South Atlantic</t>
  </si>
  <si>
    <t>West North Central</t>
  </si>
  <si>
    <t>West South Central</t>
  </si>
  <si>
    <t>79,000+</t>
  </si>
  <si>
    <t>82,000+</t>
  </si>
  <si>
    <t>Abbreviations: AIAN, American Indian and Alaska Native; NHPI, Native Hawaiian and Other Pacific Islander.</t>
  </si>
  <si>
    <t>Urban-Rural Designation by Year</t>
  </si>
  <si>
    <r>
      <rPr>
        <b/>
        <sz val="10"/>
        <color theme="1"/>
        <rFont val="Arial"/>
        <family val="2"/>
      </rPr>
      <t>Source:</t>
    </r>
    <r>
      <rPr>
        <sz val="10"/>
        <color theme="1"/>
        <rFont val="Arial"/>
        <family val="2"/>
      </rPr>
      <t xml:space="preserve"> Table 1. Intercensal Estimates of the Resident Population for the United States, Regions, States, and Puerto Rico: April 1, 2000 to July 1, 2010 (ST-EST00INT-01), Population Division, U.S. Census Bureau, Release Date: September 2011. http://www.census.gov/popest/data/intercensal/state/state2010.html.                                         </t>
    </r>
  </si>
  <si>
    <r>
      <rPr>
        <b/>
        <sz val="10"/>
        <color theme="1"/>
        <rFont val="Arial"/>
        <family val="2"/>
      </rPr>
      <t xml:space="preserve">Note: </t>
    </r>
    <r>
      <rPr>
        <sz val="10"/>
        <color theme="1"/>
        <rFont val="Arial"/>
        <family val="2"/>
      </rPr>
      <t>The estimates are based on the 2010 Census and reflect changes to the April 1, 2010 population due to the Count Question Resolution program and geographic program revisions. For population estimates methodology statements, see http://www.census.gov/popest/methodology/index.html.</t>
    </r>
  </si>
  <si>
    <r>
      <rPr>
        <b/>
        <sz val="10"/>
        <color theme="1"/>
        <rFont val="Arial"/>
        <family val="2"/>
      </rPr>
      <t>Source:</t>
    </r>
    <r>
      <rPr>
        <sz val="10"/>
        <color theme="1"/>
        <rFont val="Arial"/>
        <family val="2"/>
      </rPr>
      <t xml:space="preserve"> Time Series of Intercensal State population Estimates: April 1, 1990 to April 1, 2000, Population Division, U.S. Census Bureau, Internet Release Date:  April 11, 2002.  http://www.census.gov/popest/data/intercensal/st-co/files/CO-EST2001-12-00.pdf
</t>
    </r>
  </si>
  <si>
    <r>
      <rPr>
        <b/>
        <sz val="10"/>
        <color theme="1"/>
        <rFont val="Arial"/>
        <family val="2"/>
      </rPr>
      <t>Note:</t>
    </r>
    <r>
      <rPr>
        <sz val="10"/>
        <color theme="1"/>
        <rFont val="Arial"/>
        <family val="2"/>
      </rPr>
      <t xml:space="preserve">  The 1990-1999 estimates have been developed by applying a mathematical formula to take into account differences between the postcensal time series population estimates and the 1990 and Census 2000 results.</t>
    </r>
  </si>
  <si>
    <r>
      <rPr>
        <b/>
        <sz val="10"/>
        <color theme="1"/>
        <rFont val="Arial"/>
        <family val="2"/>
      </rPr>
      <t xml:space="preserve">Note: </t>
    </r>
    <r>
      <rPr>
        <sz val="10"/>
        <color theme="1"/>
        <rFont val="Arial"/>
        <family val="2"/>
      </rPr>
      <t>The 2010 population estimates shown in column B are based on intercensal estimates. Intercensal estimates are produced each decade by adjusting the existing time series of postcensal estimates for a decade to smooth the transition from one decennial census count to the next. They differ from the postcensal estimates</t>
    </r>
  </si>
  <si>
    <r>
      <t>Note (cont'd):  t</t>
    </r>
    <r>
      <rPr>
        <sz val="10"/>
        <color theme="1"/>
        <rFont val="Arial"/>
        <family val="2"/>
      </rPr>
      <t>hat are released annually because they rely on a formula that redistributes the difference between the April 1 postcensal estimate and April 1 census count for the end of the decade across the estimates for that decade. Meanwhile, the postcensal estimates incorporate current data on births, deaths, and</t>
    </r>
  </si>
  <si>
    <r>
      <rPr>
        <b/>
        <sz val="10"/>
        <color theme="1"/>
        <rFont val="Arial"/>
        <family val="2"/>
      </rPr>
      <t xml:space="preserve">Note (cont'd): </t>
    </r>
    <r>
      <rPr>
        <sz val="10"/>
        <color theme="1"/>
        <rFont val="Arial"/>
        <family val="2"/>
      </rPr>
      <t xml:space="preserve"> migration to produce each new vintage of estimates, and to revise estimates for years back to the last census. For more information, see the Methodology for the Intercensal Population and Housing Unit Estimates: 2000 to 2010 at http://www.census.gov/popest/methodology/2000-2010_Intercensal_Estimates_Methodology.pdf. </t>
    </r>
  </si>
  <si>
    <r>
      <rPr>
        <b/>
        <sz val="10"/>
        <color theme="1"/>
        <rFont val="Arial"/>
        <family val="2"/>
      </rPr>
      <t>Source:</t>
    </r>
    <r>
      <rPr>
        <sz val="10"/>
        <color theme="1"/>
        <rFont val="Arial"/>
        <family val="2"/>
      </rPr>
      <t xml:space="preserve">  Calculated from worksheet  A.3.1.
</t>
    </r>
  </si>
  <si>
    <r>
      <rPr>
        <b/>
        <sz val="10"/>
        <color theme="1"/>
        <rFont val="Arial"/>
        <family val="2"/>
      </rPr>
      <t>Note:</t>
    </r>
    <r>
      <rPr>
        <sz val="10"/>
        <color theme="1"/>
        <rFont val="Arial"/>
        <family val="2"/>
      </rPr>
      <t xml:space="preserve"> The estimates are based on the 2010 Census and reflect changes to the April 1, 2010 population due to the Count Question Resolution program and geographic program revisions. For population estimates methodology statements, see http://www.census.gov/popest/methodology/index.html.</t>
    </r>
  </si>
  <si>
    <r>
      <rPr>
        <b/>
        <sz val="10"/>
        <color theme="1"/>
        <rFont val="Arial"/>
        <family val="2"/>
      </rPr>
      <t xml:space="preserve">Source: </t>
    </r>
    <r>
      <rPr>
        <sz val="10"/>
        <color theme="1"/>
        <rFont val="Arial"/>
        <family val="2"/>
      </rPr>
      <t xml:space="preserve"> Calculated from worksheet  A.3.2.
</t>
    </r>
  </si>
  <si>
    <r>
      <rPr>
        <b/>
        <sz val="10"/>
        <color theme="1"/>
        <rFont val="Arial"/>
        <family val="2"/>
      </rPr>
      <t xml:space="preserve">Note: </t>
    </r>
    <r>
      <rPr>
        <sz val="10"/>
        <color theme="1"/>
        <rFont val="Arial"/>
        <family val="2"/>
      </rPr>
      <t xml:space="preserve">The 2010 population estimates shown in column B are based on intercensal estimates. Intercensal estimates are produced each decade by adjusting the existing time series of postcensal estimates for a decade to smooth the transition from </t>
    </r>
  </si>
  <si>
    <r>
      <rPr>
        <b/>
        <sz val="10"/>
        <color theme="1"/>
        <rFont val="Arial"/>
        <family val="2"/>
      </rPr>
      <t>Note (cont'd)</t>
    </r>
    <r>
      <rPr>
        <sz val="10"/>
        <color theme="1"/>
        <rFont val="Arial"/>
        <family val="2"/>
      </rPr>
      <t xml:space="preserve">: one decennial census count to the next. They differ from the postcensal estimates that are released annually because they rely on a formula that redistributes the difference between the April 1 postcensal estimate and April 1 census count for the end of the </t>
    </r>
  </si>
  <si>
    <r>
      <rPr>
        <b/>
        <sz val="10"/>
        <color theme="1"/>
        <rFont val="Arial"/>
        <family val="2"/>
      </rPr>
      <t xml:space="preserve">Note (cont'd):  </t>
    </r>
    <r>
      <rPr>
        <sz val="10"/>
        <color theme="1"/>
        <rFont val="Arial"/>
        <family val="2"/>
      </rPr>
      <t>decade across the estimates for that decade. Meanwhile, the postcensal estimates incorporate current data on births, deaths, and migration to produce each new vintage of estimates, and to revise estimates for years back to the last census.</t>
    </r>
  </si>
  <si>
    <r>
      <rPr>
        <b/>
        <sz val="10"/>
        <color theme="1"/>
        <rFont val="Arial"/>
        <family val="2"/>
      </rPr>
      <t>Note (cont'd):</t>
    </r>
    <r>
      <rPr>
        <sz val="10"/>
        <color theme="1"/>
        <rFont val="Arial"/>
        <family val="2"/>
      </rPr>
      <t xml:space="preserve"> For more information, see the Methodology for the Intercensal Population and Housing Unit Estimates: 2000 to 2010 at http://www.census.gov/popest/methodology/2000-2010_Intercensal_Estimates_Methodology.pdf.</t>
    </r>
  </si>
  <si>
    <r>
      <rPr>
        <b/>
        <sz val="10"/>
        <rFont val="Arial"/>
        <family val="2"/>
      </rPr>
      <t xml:space="preserve">Note: </t>
    </r>
    <r>
      <rPr>
        <sz val="10"/>
        <rFont val="Arial"/>
        <family val="2"/>
      </rPr>
      <t>The estimates are based on the 2010 Census and reflect changes to the April 1, 2010 population due to the Count Question Resolution program and geographic program revisions. For population estimates methodology statements, see http://www.census.gov/popest/methodology/index.html.</t>
    </r>
  </si>
  <si>
    <r>
      <rPr>
        <b/>
        <sz val="10"/>
        <rFont val="Arial"/>
        <family val="2"/>
      </rPr>
      <t xml:space="preserve">Note: </t>
    </r>
    <r>
      <rPr>
        <sz val="10"/>
        <rFont val="Arial"/>
        <family val="2"/>
      </rPr>
      <t>The estimates are based on the 2010 Census and reflect changes to the April 1, 2010 population due to the Count Question Resolution program. Median age is calculated based on single year of age. For population estimates methodology statements, see http://www.census.gov/popest/methodology/index.html.</t>
    </r>
  </si>
  <si>
    <r>
      <rPr>
        <b/>
        <sz val="10"/>
        <color theme="1"/>
        <rFont val="Arial"/>
        <family val="2"/>
      </rPr>
      <t>Source:</t>
    </r>
    <r>
      <rPr>
        <sz val="10"/>
        <color theme="1"/>
        <rFont val="Arial"/>
        <family val="2"/>
      </rPr>
      <t xml:space="preserve"> Intercensal Estimates of the Resident Population by Single Year of Age, Sex, Race, and Hispanic Origin for the United States: April 1, 2000 to July 1, 2010 (US-EST00INT-ALLDATA.csv), Population Division, U.S. Census Bureau, Release Date: September 2011. (http://www.census.gov/popest/data/intercensal/national/nat2010.html)                                                                                                                                          </t>
    </r>
  </si>
  <si>
    <r>
      <rPr>
        <b/>
        <sz val="10"/>
        <color theme="1"/>
        <rFont val="Arial"/>
        <family val="2"/>
      </rPr>
      <t xml:space="preserve">Note: </t>
    </r>
    <r>
      <rPr>
        <sz val="10"/>
        <color theme="1"/>
        <rFont val="Arial"/>
        <family val="2"/>
      </rPr>
      <t xml:space="preserve">The 2010 population estimates shown in column B are based on intercensal estimates. Intercensal estimates are produced each decade by adjusting the existing time series of postcensal estimates for a decade to smooth the transition from one decennial census count to the next. </t>
    </r>
  </si>
  <si>
    <r>
      <rPr>
        <b/>
        <sz val="10"/>
        <color theme="1"/>
        <rFont val="Arial"/>
        <family val="2"/>
      </rPr>
      <t xml:space="preserve">Note (cont'd): </t>
    </r>
    <r>
      <rPr>
        <sz val="10"/>
        <color theme="1"/>
        <rFont val="Arial"/>
        <family val="2"/>
      </rPr>
      <t xml:space="preserve">They differ from the postcensal estimates that are released annually because they rely on a formula that redistributes the difference between the April 1 postcensal estimate and April 1 census count for the end of the decade across the estimates for that decade. </t>
    </r>
  </si>
  <si>
    <r>
      <rPr>
        <b/>
        <sz val="10"/>
        <color theme="1"/>
        <rFont val="Arial"/>
        <family val="2"/>
      </rPr>
      <t>Note (cont'd):</t>
    </r>
    <r>
      <rPr>
        <sz val="10"/>
        <color theme="1"/>
        <rFont val="Arial"/>
        <family val="2"/>
      </rPr>
      <t xml:space="preserve">  for the Intercensal Population and Housing Unit Estimates: 2000 to 2010 at http://www.census.gov/popest/methodology/2000-2010_Intercensal_Estimates_Methodology.pdf.</t>
    </r>
  </si>
  <si>
    <r>
      <rPr>
        <b/>
        <sz val="10"/>
        <color theme="1"/>
        <rFont val="Arial"/>
        <family val="2"/>
      </rPr>
      <t>Note (cont'd):</t>
    </r>
    <r>
      <rPr>
        <sz val="10"/>
        <color theme="1"/>
        <rFont val="Arial"/>
        <family val="2"/>
      </rPr>
      <t xml:space="preserve">  Meanwhile, the postcensal estimates incorporate current data on births, deaths, and migration to produce each new vintage of estimates, and to revise estimates for years back to the last census. For more information, see the Methodology </t>
    </r>
  </si>
  <si>
    <r>
      <rPr>
        <b/>
        <sz val="10"/>
        <color theme="1"/>
        <rFont val="Arial"/>
        <family val="2"/>
      </rPr>
      <t xml:space="preserve">Note: </t>
    </r>
    <r>
      <rPr>
        <sz val="10"/>
        <color theme="1"/>
        <rFont val="Arial"/>
        <family val="2"/>
      </rPr>
      <t>These estimates have been developed by applying a mathematical formula to take into account differences between the postcensal time series population estimates and the 1990 and Census 2000 results.</t>
    </r>
  </si>
  <si>
    <r>
      <rPr>
        <b/>
        <sz val="10"/>
        <color theme="1"/>
        <rFont val="Arial"/>
        <family val="2"/>
      </rPr>
      <t xml:space="preserve">Source: </t>
    </r>
    <r>
      <rPr>
        <sz val="10"/>
        <color theme="1"/>
        <rFont val="Arial"/>
        <family val="2"/>
      </rPr>
      <t xml:space="preserve">Intercensal Estimates of the United States Resident Population by Age and Sex, July 1 estimates (US-EST90INT-07-YYYY.csv, where YYYY = 1990-1999), Population Division, U.S. Census Bureau, Release Date: August 2004. 
</t>
    </r>
  </si>
  <si>
    <r>
      <rPr>
        <b/>
        <sz val="10"/>
        <color theme="1"/>
        <rFont val="Arial"/>
        <family val="2"/>
      </rPr>
      <t xml:space="preserve">Note: </t>
    </r>
    <r>
      <rPr>
        <sz val="10"/>
        <color theme="1"/>
        <rFont val="Arial"/>
        <family val="2"/>
      </rPr>
      <t xml:space="preserve">The estimates are based on the 2010 Census and reflect changes to the April 1, 2010 population due to the Count Question Resolution program and geographic program revisions. Median age is calculated based on single year of age. Hispanic origin is considered an ethnicity, not a race. Hispanics may be of any race. Responses of "Some Other Race" from </t>
    </r>
  </si>
  <si>
    <r>
      <t xml:space="preserve">Note (cont'd): </t>
    </r>
    <r>
      <rPr>
        <sz val="10"/>
        <color theme="1"/>
        <rFont val="Arial"/>
        <family val="2"/>
      </rPr>
      <t>the 2010 Census are modified. This results in differences between the population for specific race categories shown for the 2010 Census population in this table versus those in the original 2010 Census data. For more information, see http://www.census.gov/popest/data/historical/files/MRSF-01-US1.pdf. For population estimates methodology statements, see http://www.census.gov/popest/methodology/index.html</t>
    </r>
  </si>
  <si>
    <r>
      <rPr>
        <b/>
        <sz val="10"/>
        <color theme="1"/>
        <rFont val="Arial"/>
        <family val="2"/>
      </rPr>
      <t xml:space="preserve">Source:  </t>
    </r>
    <r>
      <rPr>
        <sz val="10"/>
        <color theme="1"/>
        <rFont val="Arial"/>
        <family val="2"/>
      </rPr>
      <t xml:space="preserve">Resident Population Estimates of the United States by Sex, Race, and Hispanic Origin:  April 1, 1990 to July 1, 1999, with Short-Term  Projection to November 1, 2000. Population Estimates Program, Population Division, U.S. Census Bureau, Washington, D.C. 20233, Internet Release Date:  January 2, 2001. (http://www.census.gov/popest/data/national/totals/1990s/tables/nat-srh.txt)
 </t>
    </r>
  </si>
  <si>
    <r>
      <rPr>
        <b/>
        <sz val="10"/>
        <color theme="1"/>
        <rFont val="Arial"/>
        <family val="2"/>
      </rPr>
      <t xml:space="preserve">Note: </t>
    </r>
    <r>
      <rPr>
        <sz val="10"/>
        <color theme="1"/>
        <rFont val="Arial"/>
        <family val="2"/>
      </rPr>
      <t xml:space="preserve"> All population figures are based on the 1990 Census; they do not reflect Census 2000 counts.</t>
    </r>
  </si>
  <si>
    <t>1-47,999</t>
  </si>
  <si>
    <t>1-45,999</t>
  </si>
  <si>
    <t>1-43,999</t>
  </si>
  <si>
    <t>1-42,999</t>
  </si>
  <si>
    <t>1-41,999</t>
  </si>
  <si>
    <t>1-39,999</t>
  </si>
  <si>
    <t>1-37,999</t>
  </si>
  <si>
    <t>1-38,999</t>
  </si>
  <si>
    <t>1-31,999</t>
  </si>
  <si>
    <t>1-33,999</t>
  </si>
  <si>
    <t>1-35,999</t>
  </si>
  <si>
    <t>1-36,999</t>
  </si>
  <si>
    <t>1-40,999</t>
  </si>
  <si>
    <t>46,000-
58,999</t>
  </si>
  <si>
    <t>44,000-
55,999</t>
  </si>
  <si>
    <t>43,000-
53,999</t>
  </si>
  <si>
    <t>42,000-
51,999</t>
  </si>
  <si>
    <t>40,000-
50,999</t>
  </si>
  <si>
    <t>38,000-
47,999</t>
  </si>
  <si>
    <t>39,000-
47,999</t>
  </si>
  <si>
    <t>41,000-
50,999</t>
  </si>
  <si>
    <t>40,000-
49,999</t>
  </si>
  <si>
    <t>39,000-
48,999</t>
  </si>
  <si>
    <t>48,000- 
60,999</t>
  </si>
  <si>
    <t>61,000-
81,999</t>
  </si>
  <si>
    <t>59,000-
78,999</t>
  </si>
  <si>
    <t>56,000-
73,999</t>
  </si>
  <si>
    <t>54,000-
70,999</t>
  </si>
  <si>
    <t>52,000-
67,999</t>
  </si>
  <si>
    <t>51,000-
65,999</t>
  </si>
  <si>
    <t>48,000-
63,999</t>
  </si>
  <si>
    <t>48,000-
62,999</t>
  </si>
  <si>
    <t>51,000-
66,999</t>
  </si>
  <si>
    <t>50,000-65,999</t>
  </si>
  <si>
    <t>49,000-
63,999</t>
  </si>
  <si>
    <t>NOT HISPANIC</t>
  </si>
  <si>
    <t>One Race</t>
  </si>
  <si>
    <t>White</t>
  </si>
  <si>
    <t>Black</t>
  </si>
  <si>
    <t>AIAN</t>
  </si>
  <si>
    <t>Asian</t>
  </si>
  <si>
    <t>NHPI</t>
  </si>
  <si>
    <t>Two or More Races</t>
  </si>
  <si>
    <r>
      <rPr>
        <b/>
        <sz val="10"/>
        <color theme="1"/>
        <rFont val="Arial"/>
        <family val="2"/>
      </rPr>
      <t xml:space="preserve">Source: </t>
    </r>
    <r>
      <rPr>
        <sz val="10"/>
        <color theme="1"/>
        <rFont val="Arial"/>
        <family val="2"/>
      </rPr>
      <t>Table 2. Intercensal Estimates of the Resident Population by Sex, Race, and Hispanic Origin for the United States: April 1, 2000 to July 1, 2010 (US-EST00INT-02.xls), U.S. Census Bureau, Population Division, Release Date: September 2011 (http://www.census.gov/popest/data/intercensal/national/nat2010.html).</t>
    </r>
  </si>
  <si>
    <t>Population Estimates 2019</t>
  </si>
  <si>
    <t>Population Estimates 2018</t>
  </si>
  <si>
    <t>Population Estimates 2017</t>
  </si>
  <si>
    <t>Population Estimates 2016</t>
  </si>
  <si>
    <t>Population Estimates 2015</t>
  </si>
  <si>
    <t>Population Estimates 2014</t>
  </si>
  <si>
    <t>Population Estimates 2013</t>
  </si>
  <si>
    <t>Population Estimates 2012</t>
  </si>
  <si>
    <t>Population Estimates 2011</t>
  </si>
  <si>
    <t>Population Estimates 2010</t>
  </si>
  <si>
    <t>Population Estimates 2009</t>
  </si>
  <si>
    <t>Population Estimates 2008</t>
  </si>
  <si>
    <t>Population Estimates 2007</t>
  </si>
  <si>
    <t>Population Estimates 2006</t>
  </si>
  <si>
    <t>Population Estimates 2005</t>
  </si>
  <si>
    <t>Population Estimates 2004</t>
  </si>
  <si>
    <t>Population Estimates 2003</t>
  </si>
  <si>
    <t>Population Estimates 2002</t>
  </si>
  <si>
    <t>Population Estimates 2001</t>
  </si>
  <si>
    <t>Population Estimates 2000</t>
  </si>
  <si>
    <t>Quartile Ranges
 2019</t>
  </si>
  <si>
    <t>Quartile Ranges 
2018</t>
  </si>
  <si>
    <t>Quartile Ranges 
2000</t>
  </si>
  <si>
    <t>Quartile Ranges 
2001</t>
  </si>
  <si>
    <t>Quartile Ranges 
2002</t>
  </si>
  <si>
    <t>Quartile Ranges 
2003</t>
  </si>
  <si>
    <t>Quartile Ranges 
2004</t>
  </si>
  <si>
    <t>Quartile Ranges 
2005</t>
  </si>
  <si>
    <t>Quartile Ranges 
2006</t>
  </si>
  <si>
    <t>Quartile Ranges 
2007</t>
  </si>
  <si>
    <t>Quartile Ranges 
2008</t>
  </si>
  <si>
    <t>Quartile Ranges 
2009</t>
  </si>
  <si>
    <t>Quartile Ranges 
2010</t>
  </si>
  <si>
    <t>Quartile Ranges 
2011</t>
  </si>
  <si>
    <t>Quartile Ranges 
2012</t>
  </si>
  <si>
    <t>Quartile Ranges 
2013</t>
  </si>
  <si>
    <t>Quartile Ranges 
2014</t>
  </si>
  <si>
    <t>Quartile Ranges 
2015</t>
  </si>
  <si>
    <t>Quartile Ranges 
2016</t>
  </si>
  <si>
    <t>Quartile Ranges 
2017</t>
  </si>
  <si>
    <t>Table A.1.1 Annual Estimates of the Resident Population for the United States, Census Regions, and States (Data Years 2010-2020)</t>
  </si>
  <si>
    <r>
      <rPr>
        <b/>
        <sz val="10"/>
        <color theme="1"/>
        <rFont val="Arial"/>
        <family val="2"/>
      </rPr>
      <t>Source #2:</t>
    </r>
    <r>
      <rPr>
        <sz val="10"/>
        <color theme="1"/>
        <rFont val="Arial"/>
        <family val="2"/>
      </rPr>
      <t xml:space="preserve"> Annual Estimates of the Resident Population for the United States, Regions, States, and Puerto Rico: April 1, 2010 to July 1, 2019 (NST-EST2019-01), Population Division, U.S. Census Bureau,https://www.census.gov/data/tables/time-series/demo/popest/2010s-state-total.html. Release Date: December 2019. Accessed 09/09/2020.</t>
    </r>
  </si>
  <si>
    <r>
      <rPr>
        <b/>
        <sz val="10"/>
        <color theme="1"/>
        <rFont val="Arial"/>
        <family val="2"/>
      </rPr>
      <t xml:space="preserve">Source #3: </t>
    </r>
    <r>
      <rPr>
        <sz val="10"/>
        <color theme="1"/>
        <rFont val="Arial"/>
        <family val="2"/>
      </rPr>
      <t>Annual Estimates of the Resident Population for the United States, Regions, States, and Puerto Rico:  April 1, 2010 to July 1, 2018 (NST-EST2018-01), Population Division, U.S. Census Bureau, https://factfinder.census.gov/faces/tableservices/jsf/pages/productview.xhtml?pid=PEP_2018_PEPANNRES&amp;src=pt. Release Date: December 2018. Accessed 09/04/2019.</t>
    </r>
  </si>
  <si>
    <r>
      <rPr>
        <b/>
        <sz val="10"/>
        <color theme="1"/>
        <rFont val="Arial"/>
        <family val="2"/>
      </rPr>
      <t xml:space="preserve">Source #4: </t>
    </r>
    <r>
      <rPr>
        <sz val="10"/>
        <color theme="1"/>
        <rFont val="Arial"/>
        <family val="2"/>
      </rPr>
      <t>Annual Estimates of the Resident Population for the United States, Regions, States, and Puerto Rico:  April 1, 2010 to July 1, 2017 (NST-EST2017-01), Population Division, U.S. Census Bureau, https://www.census.gov/data/tables/2017/demo/popest/nation-total.html. Release Date: December 2017. Accessed 08/16/2018.</t>
    </r>
  </si>
  <si>
    <r>
      <rPr>
        <b/>
        <sz val="10"/>
        <color theme="1"/>
        <rFont val="Arial"/>
        <family val="2"/>
      </rPr>
      <t xml:space="preserve">Source #5: </t>
    </r>
    <r>
      <rPr>
        <sz val="10"/>
        <color theme="1"/>
        <rFont val="Arial"/>
        <family val="2"/>
      </rPr>
      <t>Annual Estimates of the Resident Population for the United States, Regions, States, and Puerto Rico:  April 1, 2010 to July 1, 2016 (NST-EST2016-01), Population Division, U.S. Census Bureau, https://www.census.gov/data/tables/2016/demo/popest/nation-total.html. Release Date: December 2016. Accessed 07/28/2017.</t>
    </r>
  </si>
  <si>
    <r>
      <rPr>
        <b/>
        <sz val="10"/>
        <color theme="1"/>
        <rFont val="Arial"/>
        <family val="2"/>
      </rPr>
      <t xml:space="preserve">Source #6: </t>
    </r>
    <r>
      <rPr>
        <sz val="10"/>
        <color theme="1"/>
        <rFont val="Arial"/>
        <family val="2"/>
      </rPr>
      <t>Annual Estimates of the Resident Population for the United States, Regions, States, and Puerto Rico:  April 1, 2010 to July 1, 2015 (NST-EST2015-01), Population Division, U.S. Census Bureau, http://www.census.gov/popest/data/national/totals/2015/index.html</t>
    </r>
  </si>
  <si>
    <r>
      <rPr>
        <b/>
        <sz val="10"/>
        <color theme="1"/>
        <rFont val="Arial"/>
        <family val="2"/>
      </rPr>
      <t xml:space="preserve">Source #7: </t>
    </r>
    <r>
      <rPr>
        <sz val="10"/>
        <color theme="1"/>
        <rFont val="Arial"/>
        <family val="2"/>
      </rPr>
      <t xml:space="preserve"> Annual Estimates of the Resident Population for the United States, Regions, States, and Puerto Rico:  April 1, 2010 to July 1, 2014 (NST-EST2014-01), Population Division, U.S. Census Bureau, Release Date:  December 2014.  http://www.census.gov/popest/data/national/totals/2014/index.html</t>
    </r>
  </si>
  <si>
    <r>
      <rPr>
        <b/>
        <sz val="10"/>
        <color theme="1"/>
        <rFont val="Arial"/>
        <family val="2"/>
      </rPr>
      <t>Source #8:</t>
    </r>
    <r>
      <rPr>
        <sz val="10"/>
        <color theme="1"/>
        <rFont val="Arial"/>
        <family val="2"/>
      </rPr>
      <t xml:space="preserve"> Table 1. Annual Estimates of the Population for the United States, Regions, States, and Puerto Rico: April 1, 2010 to July 1, 2013 (NST-EST2013-01), Population Division, U.S. Census Bureau, Release Date: December 2013.  http://www.census.gov/popest/data/state/totals/2013/tables/NST-EST2013-01.xls.
</t>
    </r>
  </si>
  <si>
    <t>Table A.2.1  Annual Estimates of the Resident U.S. Population by Sex and Selected Age Groups (Data Years 2010-2020)</t>
  </si>
  <si>
    <t>Table A.3.1 Annual Estimates of the Resident U.S. Population by Sex and One-Year Age Groups (Data Years 2010-2020)</t>
  </si>
  <si>
    <r>
      <t xml:space="preserve">Source #2: </t>
    </r>
    <r>
      <rPr>
        <sz val="10"/>
        <rFont val="Arial"/>
        <family val="2"/>
      </rPr>
      <t>Annual Estimates of the Resident Population by Single Year of Age and Sex for the United States, States, and Puerto Rico Commonwealth: April 1, 2010 to July 1, 2019
Source: U.S. Census Bureau, Population Division
Release Date: June 2020. https://www.census.gov/newsroom/press-kits/2020/population-estimates-detailed.html Accessed 9/9/2020.</t>
    </r>
    <r>
      <rPr>
        <b/>
        <sz val="10"/>
        <rFont val="Arial"/>
        <family val="2"/>
      </rPr>
      <t xml:space="preserve">                                                   </t>
    </r>
  </si>
  <si>
    <r>
      <t xml:space="preserve">Source #3: </t>
    </r>
    <r>
      <rPr>
        <sz val="10"/>
        <rFont val="Arial"/>
        <family val="2"/>
      </rPr>
      <t>Annual Estimates of the Resident Population by Single Year of Age and Sex for the United States, States, and Puerto Rico Commonwealth: April 1, 2010 to July 1, 2018
Source: U.S. Census Bureau, Population Division
Release Date: June 2019. https://factfinder.census.gov/faces/tableservices/jsf/pages/productview.xhtml?pid=PEP_2018_PEPSYASEXN&amp;prodType=table Accessed 9/4/2019.</t>
    </r>
    <r>
      <rPr>
        <b/>
        <sz val="10"/>
        <rFont val="Arial"/>
        <family val="2"/>
      </rPr>
      <t xml:space="preserve">                                                   </t>
    </r>
  </si>
  <si>
    <r>
      <t xml:space="preserve">Source #4: </t>
    </r>
    <r>
      <rPr>
        <sz val="10"/>
        <rFont val="Arial"/>
        <family val="2"/>
      </rPr>
      <t>Annual Estimates of the Resident Population by Single Year of Age and Sex for the United States, States, and Puerto Rico Commonwealth: April 1, 2010 to July 1, 2017
Source: U.S. Census Bureau, Population Division
Release Date: June 2018. https://factfinder.census.gov/faces/tableservices/jsf/pages/productview.xhtml?src=bkmk Accessed 8/16/2018.</t>
    </r>
    <r>
      <rPr>
        <b/>
        <sz val="10"/>
        <rFont val="Arial"/>
        <family val="2"/>
      </rPr>
      <t xml:space="preserve">                                                   </t>
    </r>
  </si>
  <si>
    <r>
      <t xml:space="preserve">Source #5: </t>
    </r>
    <r>
      <rPr>
        <sz val="10"/>
        <rFont val="Arial"/>
        <family val="2"/>
      </rPr>
      <t>Annual Estimates of the Resident Population by Single Year of Age and Sex for the United States, States, and Puerto Rico Commonwealth: April 1, 2010 to July 1, 2016
Source: U.S. Census Bureau, Population Division
Release Date: June 2017. https://factfinder.census.gov/faces/tableservices/jsf/pages/productview.xhtml?src=bkmk. Accessed 7/26/2017.</t>
    </r>
    <r>
      <rPr>
        <b/>
        <sz val="10"/>
        <rFont val="Arial"/>
        <family val="2"/>
      </rPr>
      <t xml:space="preserve">                                                   </t>
    </r>
  </si>
  <si>
    <r>
      <t xml:space="preserve">Source #6: </t>
    </r>
    <r>
      <rPr>
        <sz val="10"/>
        <rFont val="Arial"/>
        <family val="2"/>
      </rPr>
      <t>Annual Estimates of the Resident Population by Single Year of Age and Sex for the United States, States, and Puerto Rico Commonwealth: April 1, 2010 to July 1, 2015
Source: U.S. Census Bureau, Population Division
Release Date: June 2016. http://www.census.gov/popest/data/national/asrh/2015/index.html</t>
    </r>
    <r>
      <rPr>
        <b/>
        <sz val="10"/>
        <rFont val="Arial"/>
        <family val="2"/>
      </rPr>
      <t xml:space="preserve">                                                   </t>
    </r>
  </si>
  <si>
    <r>
      <rPr>
        <b/>
        <sz val="10"/>
        <rFont val="Arial"/>
        <family val="2"/>
      </rPr>
      <t xml:space="preserve">Source #7: </t>
    </r>
    <r>
      <rPr>
        <sz val="10"/>
        <rFont val="Arial"/>
        <family val="2"/>
      </rPr>
      <t xml:space="preserve">
Annual Estimates of the Resident Population by Single Year of Age and Sex for the United States, States, and Puerto Rico Commonwealth: April 1, 2010 to July 1, 2014
Source: U.S. Census Bureau, Population Division
Release Date: June 2015                                                                                   http://www.census.gov/popest/data/state/asrh/2014/index.html                                                                                                                          PEP_2014_PEPSYASEXN.xls                                                                                                                                                                                     </t>
    </r>
  </si>
  <si>
    <r>
      <rPr>
        <b/>
        <sz val="10"/>
        <rFont val="Arial"/>
        <family val="2"/>
      </rPr>
      <t xml:space="preserve">Source #8: </t>
    </r>
    <r>
      <rPr>
        <sz val="10"/>
        <rFont val="Arial"/>
        <family val="2"/>
      </rPr>
      <t xml:space="preserve">
Annual Estimates of the Resident Population by Single Year of Age and Sex for the United States: April 1, 2010 to July 1, 2013
U.S. Census Bureau, Population Division Release Date: June 2014  http://www.census.gov/popest/data/national/asrh/2013/index.html                                                                                                                            http://factfinder2.census.gov/bkmk/table/1.0/en/PEP/2013/PEPSYASEXN                                                                                                                                                                                  </t>
    </r>
  </si>
  <si>
    <t>Table A.4.1 Annual Estimates of the Resident U.S. Population by Sex, Race, and Hispanic Origin (Data Years 2010-2020)</t>
  </si>
  <si>
    <r>
      <t xml:space="preserve">Source #2: </t>
    </r>
    <r>
      <rPr>
        <sz val="10"/>
        <rFont val="Arial"/>
        <family val="2"/>
      </rPr>
      <t>Annual Estimates of the Resident Population by Sex, Race, and Hispanic Origin for the United States: April 1, 2010 to July 1, 2019
Source: U.S. Census Bureau, Population Division
Release Date: June 2020. https://www.census.gov/newsroom/press-kits/2020/population-estimates-detailed.html Accessed 9/9/2020.</t>
    </r>
    <r>
      <rPr>
        <b/>
        <sz val="10"/>
        <rFont val="Arial"/>
        <family val="2"/>
      </rPr>
      <t xml:space="preserve">                                                   </t>
    </r>
  </si>
  <si>
    <r>
      <rPr>
        <b/>
        <sz val="10"/>
        <color theme="1"/>
        <rFont val="Arial"/>
        <family val="2"/>
      </rPr>
      <t>Source #3</t>
    </r>
    <r>
      <rPr>
        <sz val="10"/>
        <color theme="1"/>
        <rFont val="Arial"/>
        <family val="2"/>
      </rPr>
      <t>: Annual Estimates of the Resident Population by Sex, Race, and Hispanic Origin for the United States, States, and Counties: April 1, 2010 to July 1, 2018, U.S. Census Bureau, Population Division, Release Date: June 2019.  https://factfinder.census.gov/faces/tableservices/jsf/pages/productview.xhtml?pid=PEP_2018_PEPSR6H&amp;prodType=table. Accessed 9/4/2019</t>
    </r>
  </si>
  <si>
    <r>
      <rPr>
        <b/>
        <sz val="10"/>
        <color theme="1"/>
        <rFont val="Arial"/>
        <family val="2"/>
      </rPr>
      <t>Source #4</t>
    </r>
    <r>
      <rPr>
        <sz val="10"/>
        <color theme="1"/>
        <rFont val="Arial"/>
        <family val="2"/>
      </rPr>
      <t>: Annual Estimates of the Resident Population by Sex, Race, and Hispanic Origin for the United States, States, and Counties: April 1, 2010 to July 1, 2017, U.S. Census Bureau, Population Division, Release Date: June 2018.  https://factfinder.census.gov/faces/tableservices/jsf/pages/productview.xhtml?pid=PEP_2017_PEPSR6H&amp;prodType=table. Accessed 8/16/2018</t>
    </r>
  </si>
  <si>
    <r>
      <rPr>
        <b/>
        <sz val="10"/>
        <color theme="1"/>
        <rFont val="Arial"/>
        <family val="2"/>
      </rPr>
      <t>Source #5</t>
    </r>
    <r>
      <rPr>
        <sz val="10"/>
        <color theme="1"/>
        <rFont val="Arial"/>
        <family val="2"/>
      </rPr>
      <t>: Annual Estimates of the Resident Population by Sex, Race, and Hispanic Origin for the United States, States, and Counties: April 1, 2010 to July 1, 2016, U.S. Census Bureau, Population Division, Release Date: June 2017.  https://factfinder.census.gov/faces/tableservices/jsf/pages/productview.xhtml?pid=PEP_2016_PEPSR6H&amp;prodType=table. Accessed 7/26/2017</t>
    </r>
  </si>
  <si>
    <r>
      <rPr>
        <b/>
        <sz val="10"/>
        <color theme="1"/>
        <rFont val="Arial"/>
        <family val="2"/>
      </rPr>
      <t>Source #6</t>
    </r>
    <r>
      <rPr>
        <sz val="10"/>
        <color theme="1"/>
        <rFont val="Arial"/>
        <family val="2"/>
      </rPr>
      <t>: Annual Estimates of the Resident Population by Sex, Race, and Hispanic Origin for the United States, States, and Counties: April 1, 2010 to July 1, 2015, U.S. Census Bureau, Population Division, Release Date: June 2016. http://www.census.gov/popest/data/national/asrh/2015/index.html</t>
    </r>
  </si>
  <si>
    <r>
      <rPr>
        <b/>
        <sz val="10"/>
        <color theme="1"/>
        <rFont val="Arial"/>
        <family val="2"/>
      </rPr>
      <t xml:space="preserve">Source #7: </t>
    </r>
    <r>
      <rPr>
        <sz val="10"/>
        <color theme="1"/>
        <rFont val="Arial"/>
        <family val="2"/>
      </rPr>
      <t xml:space="preserve"> Annual Estimates of the Resident Population by Sex, Race, and Hispanic Origin for the United States, States, and Counties: April 1, 2010 to July 1, 2014, U.S. Census Bureau, Population Division, Release Date: June 2015, http://factfinder.census.gov/faces/tableservices/jsf/pages/productview.xhtml?src=bkmk   </t>
    </r>
  </si>
  <si>
    <r>
      <rPr>
        <b/>
        <sz val="10"/>
        <color theme="1"/>
        <rFont val="Arial"/>
        <family val="2"/>
      </rPr>
      <t>Source #8:</t>
    </r>
    <r>
      <rPr>
        <sz val="10"/>
        <color theme="1"/>
        <rFont val="Arial"/>
        <family val="2"/>
      </rPr>
      <t xml:space="preserve">
Annual Estimates of the Resident Population by Sex, Age, Race, and Hispanic Origin for the United States and States: April 1, 2010 to July 1, 2013
U.S. Census Bureau, Population Division
Release Date: June 2014.  http://www.census.gov/popest/data/national/asrh/2013/index.html  http://factfinder2.census.gov/bkmk/table/1.0/en/PEP/2013/PEPASR6H
</t>
    </r>
  </si>
  <si>
    <t>Quartile Ranges
 2020</t>
  </si>
  <si>
    <t>Population Estimates 2020</t>
  </si>
  <si>
    <t>Source: ZIP Code demographic data from Claritas, 2000  to 2020</t>
  </si>
  <si>
    <r>
      <t>Appendix A.5 Annual Estimates of the U.S. Resident Population by Community Income Quartile, 2000 to 2020</t>
    </r>
    <r>
      <rPr>
        <b/>
        <sz val="10"/>
        <color indexed="8"/>
        <rFont val="Arial"/>
        <family val="2"/>
      </rPr>
      <t xml:space="preserve"> </t>
    </r>
  </si>
  <si>
    <t>Table A.6 Annual Estimates of the U.S. Resident Population by Four Category Urban-Rural Designation, 2000 to 2020</t>
  </si>
  <si>
    <t>Source: ZIP Code demographic data from Claritas, 2000  to 2020. Data for 2002-2003 are not available.</t>
  </si>
  <si>
    <t>Table A.7 Annual Estimates of the U.S. Resident Population by Six Category Urban-Rural Designation designed by NCHS, 2000 to 2020</t>
  </si>
  <si>
    <t>Table A.1.1 Annual estimates of the resident population for the U.S., census regions, and states, July 1, 2010, to July 1, 2020</t>
  </si>
  <si>
    <t>Table A.2.1 Annual estimates of the resident U.S. population by sex and selected age groups, July 1, 2010, to July 1, 2020</t>
  </si>
  <si>
    <t>Table A.3.1 Annual Estimates for July 1, 2010 to July 1, 2020</t>
  </si>
  <si>
    <t>Table A.4.1 Annual Estimates for July 1, 2010 to July 1, 2020</t>
  </si>
  <si>
    <t>Table A.5 Annual estimates of the resident U.S. population by national income quartiles, 2000 to 2020</t>
  </si>
  <si>
    <t>Table A.6 Annual estimates of the resident U.S. population by a four-category urban-rural designation based on Urban Influence Codes, 2000 to 2020</t>
  </si>
  <si>
    <t>Table A.7 Annual estimates of the resident U.S. population by a six-category urban-rural classification scheme developed by the National Center for Health Statistics (NCHS), 2000 to 2020</t>
  </si>
  <si>
    <t>Population Denominator Data for Use with the HCUP Databases (Updated with 2020 Population Data)</t>
  </si>
  <si>
    <r>
      <rPr>
        <b/>
        <sz val="10"/>
        <color theme="1"/>
        <rFont val="Arial"/>
        <family val="2"/>
      </rPr>
      <t>Source #1:</t>
    </r>
    <r>
      <rPr>
        <sz val="10"/>
        <color theme="1"/>
        <rFont val="Arial"/>
        <family val="2"/>
      </rPr>
      <t xml:space="preserve"> Annual Estimates of the Resident Population for the United States, Regions, States, and Puerto Rico: April 1, 2010 to July 1, 2020 (NST-EST2019-01), Population Division, U.S. Census Bureau,https://www.census.gov/programs-surveys/popest/technical-documentation/research/evaluation-estimates/2020-evaluation-estimates/2010s-state-total.html. Release Date: July 2021. Accessed 11/11/2021.</t>
    </r>
  </si>
  <si>
    <t>1-49,999</t>
  </si>
  <si>
    <t>50,000-64,999</t>
  </si>
  <si>
    <t>65,000-85,999</t>
  </si>
  <si>
    <t>86,000+</t>
  </si>
  <si>
    <t>TBD</t>
  </si>
  <si>
    <t>Report #2021-04</t>
  </si>
  <si>
    <t>Source #1: TBD</t>
  </si>
  <si>
    <t xml:space="preserve">Note: Estimates for year 2020 are not available from the Census website at the time this report was published on the HCUP-US website; the relevant column is marked as to be determined (TBD).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</si>
</sst>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0"/>
  </numFmts>
  <fonts count="36">
    <font>
      <sz val="11"/>
      <color theme="1"/>
      <name val="Calibri"/>
      <family val="2"/>
      <scheme val="minor"/>
    </font>
    <font>
      <sz val="10"/>
      <name val="MS Sans Serif"/>
      <family val="2"/>
    </font>
    <font>
      <sz val="10"/>
      <name val="Arial"/>
      <family val="2"/>
    </font>
    <font>
      <b/>
      <sz val="10"/>
      <name val="Arial"/>
      <family val="2"/>
    </font>
    <font>
      <b/>
      <sz val="10"/>
      <color indexed="8"/>
      <name val="Arial"/>
      <family val="2"/>
    </font>
    <font>
      <sz val="11"/>
      <color theme="1"/>
      <name val="Calibri"/>
      <family val="2"/>
      <scheme val="minor"/>
    </font>
    <font>
      <u/>
      <sz val="11"/>
      <color theme="10"/>
      <name val="Calibri"/>
      <family val="2"/>
    </font>
    <font>
      <b/>
      <sz val="10"/>
      <color theme="1"/>
      <name val="Arial"/>
      <family val="2"/>
    </font>
    <font>
      <sz val="10"/>
      <color theme="1"/>
      <name val="Arial"/>
      <family val="2"/>
    </font>
    <font>
      <u/>
      <sz val="10"/>
      <color theme="10"/>
      <name val="Arial"/>
      <family val="2"/>
    </font>
    <font>
      <b/>
      <sz val="10"/>
      <color rgb="FF000000"/>
      <name val="Arial"/>
      <family val="2"/>
    </font>
    <font>
      <sz val="10"/>
      <color rgb="FF000000"/>
      <name val="Arial"/>
      <family val="2"/>
    </font>
    <font>
      <sz val="10"/>
      <color indexed="8"/>
      <name val="Arial"/>
      <family val="2"/>
    </font>
    <font>
      <b/>
      <sz val="11"/>
      <color theme="1"/>
      <name val="Arial"/>
      <family val="2"/>
    </font>
    <font>
      <b/>
      <sz val="11"/>
      <color rgb="FF008080"/>
      <name val="Arial"/>
      <family val="2"/>
    </font>
    <font>
      <sz val="11"/>
      <color theme="1"/>
      <name val="Arial"/>
      <family val="2"/>
    </font>
    <font>
      <u/>
      <sz val="11"/>
      <color theme="10"/>
      <name val="Arial"/>
      <family val="2"/>
    </font>
    <font>
      <sz val="10"/>
      <color indexed="8"/>
      <name val="SansSerif"/>
    </font>
    <font>
      <b/>
      <sz val="1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u/>
      <sz val="11"/>
      <color theme="10"/>
      <name val="Calibri"/>
      <family val="2"/>
      <scheme val="minor"/>
    </font>
  </fonts>
  <fills count="3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0"/>
      </left>
      <right style="thin">
        <color indexed="0"/>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top style="thin">
        <color indexed="64"/>
      </top>
      <bottom style="thin">
        <color indexed="64"/>
      </bottom>
      <diagonal/>
    </border>
    <border>
      <left style="thin">
        <color indexed="0"/>
      </left>
      <right/>
      <top/>
      <bottom/>
      <diagonal/>
    </border>
    <border>
      <left style="thin">
        <color indexed="0"/>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0"/>
      </left>
      <right style="thin">
        <color indexed="64"/>
      </right>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3" fontId="5" fillId="0" borderId="0" applyFont="0" applyFill="0" applyBorder="0" applyAlignment="0" applyProtection="0"/>
    <xf numFmtId="0" fontId="6" fillId="0" borderId="0" applyNumberFormat="0" applyFill="0" applyBorder="0" applyAlignment="0" applyProtection="0">
      <alignment vertical="top"/>
      <protection locked="0"/>
    </xf>
    <xf numFmtId="0" fontId="1" fillId="0" borderId="0"/>
    <xf numFmtId="0" fontId="2" fillId="0" borderId="0"/>
    <xf numFmtId="0" fontId="2" fillId="0" borderId="0"/>
    <xf numFmtId="0" fontId="19" fillId="0" borderId="0" applyNumberFormat="0" applyFill="0" applyBorder="0" applyAlignment="0" applyProtection="0"/>
    <xf numFmtId="0" fontId="20" fillId="0" borderId="24" applyNumberFormat="0" applyFill="0" applyAlignment="0" applyProtection="0"/>
    <xf numFmtId="0" fontId="21" fillId="0" borderId="25" applyNumberFormat="0" applyFill="0" applyAlignment="0" applyProtection="0"/>
    <xf numFmtId="0" fontId="22" fillId="0" borderId="26" applyNumberFormat="0" applyFill="0" applyAlignment="0" applyProtection="0"/>
    <xf numFmtId="0" fontId="22" fillId="0" borderId="0" applyNumberFormat="0" applyFill="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1" borderId="27" applyNumberFormat="0" applyAlignment="0" applyProtection="0"/>
    <xf numFmtId="0" fontId="26" fillId="12" borderId="28" applyNumberFormat="0" applyAlignment="0" applyProtection="0"/>
    <xf numFmtId="0" fontId="27" fillId="12" borderId="27" applyNumberFormat="0" applyAlignment="0" applyProtection="0"/>
    <xf numFmtId="0" fontId="28" fillId="0" borderId="29" applyNumberFormat="0" applyFill="0" applyAlignment="0" applyProtection="0"/>
    <xf numFmtId="0" fontId="29" fillId="13" borderId="30" applyNumberFormat="0" applyAlignment="0" applyProtection="0"/>
    <xf numFmtId="0" fontId="30" fillId="0" borderId="0" applyNumberFormat="0" applyFill="0" applyBorder="0" applyAlignment="0" applyProtection="0"/>
    <xf numFmtId="0" fontId="5" fillId="14" borderId="31" applyNumberFormat="0" applyFont="0" applyAlignment="0" applyProtection="0"/>
    <xf numFmtId="0" fontId="31" fillId="0" borderId="0" applyNumberFormat="0" applyFill="0" applyBorder="0" applyAlignment="0" applyProtection="0"/>
    <xf numFmtId="0" fontId="32" fillId="0" borderId="32" applyNumberFormat="0" applyFill="0" applyAlignment="0" applyProtection="0"/>
    <xf numFmtId="0" fontId="33"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33"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33"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33"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33"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33"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34" fillId="10" borderId="0" applyNumberFormat="0" applyBorder="0" applyAlignment="0" applyProtection="0"/>
    <xf numFmtId="0" fontId="33" fillId="18" borderId="0" applyNumberFormat="0" applyBorder="0" applyAlignment="0" applyProtection="0"/>
    <xf numFmtId="0" fontId="33" fillId="22"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33" fillId="34" borderId="0" applyNumberFormat="0" applyBorder="0" applyAlignment="0" applyProtection="0"/>
    <xf numFmtId="0" fontId="33" fillId="38" borderId="0" applyNumberFormat="0" applyBorder="0" applyAlignment="0" applyProtection="0"/>
    <xf numFmtId="0" fontId="35" fillId="0" borderId="0" applyNumberFormat="0" applyFill="0" applyBorder="0" applyAlignment="0" applyProtection="0"/>
  </cellStyleXfs>
  <cellXfs count="338">
    <xf numFmtId="0" fontId="0" fillId="0" borderId="0" xfId="0"/>
    <xf numFmtId="0" fontId="7" fillId="0" borderId="0" xfId="0" applyFont="1"/>
    <xf numFmtId="15" fontId="7" fillId="0" borderId="2" xfId="0" applyNumberFormat="1" applyFont="1" applyBorder="1" applyAlignment="1">
      <alignment horizontal="center"/>
    </xf>
    <xf numFmtId="0" fontId="8" fillId="0" borderId="2" xfId="0" applyFont="1" applyBorder="1"/>
    <xf numFmtId="3" fontId="3" fillId="2" borderId="2" xfId="3" applyNumberFormat="1" applyFont="1" applyFill="1" applyBorder="1" applyAlignment="1">
      <alignment horizontal="right"/>
    </xf>
    <xf numFmtId="49" fontId="8" fillId="0" borderId="2" xfId="0" applyNumberFormat="1" applyFont="1" applyBorder="1"/>
    <xf numFmtId="3" fontId="3" fillId="2" borderId="2" xfId="3" applyNumberFormat="1" applyFont="1" applyFill="1" applyBorder="1" applyAlignment="1" applyProtection="1">
      <alignment horizontal="right"/>
      <protection locked="0"/>
    </xf>
    <xf numFmtId="0" fontId="8" fillId="0" borderId="2" xfId="0" applyFont="1" applyBorder="1" applyAlignment="1">
      <alignment horizontal="left" wrapText="1" indent="2"/>
    </xf>
    <xf numFmtId="164" fontId="8" fillId="0" borderId="2" xfId="1" applyNumberFormat="1" applyFont="1" applyBorder="1"/>
    <xf numFmtId="0" fontId="8" fillId="3" borderId="2" xfId="0" applyFont="1" applyFill="1" applyBorder="1" applyAlignment="1">
      <alignment horizontal="left" wrapText="1" indent="2"/>
    </xf>
    <xf numFmtId="164" fontId="8" fillId="3" borderId="2" xfId="1" applyNumberFormat="1" applyFont="1" applyFill="1" applyBorder="1"/>
    <xf numFmtId="0" fontId="8" fillId="4" borderId="2" xfId="0" applyFont="1" applyFill="1" applyBorder="1" applyAlignment="1">
      <alignment horizontal="left" wrapText="1" indent="2"/>
    </xf>
    <xf numFmtId="164" fontId="8" fillId="4" borderId="2" xfId="1" applyNumberFormat="1" applyFont="1" applyFill="1" applyBorder="1"/>
    <xf numFmtId="0" fontId="7" fillId="5" borderId="2" xfId="0" applyFont="1" applyFill="1" applyBorder="1" applyAlignment="1">
      <alignment horizontal="left" wrapText="1"/>
    </xf>
    <xf numFmtId="0" fontId="8" fillId="5" borderId="2" xfId="0" applyFont="1" applyFill="1" applyBorder="1" applyAlignment="1">
      <alignment horizontal="left" wrapText="1" indent="2"/>
    </xf>
    <xf numFmtId="164" fontId="8" fillId="5" borderId="2" xfId="1" applyNumberFormat="1" applyFont="1" applyFill="1" applyBorder="1"/>
    <xf numFmtId="3" fontId="7" fillId="0" borderId="2" xfId="0" applyNumberFormat="1" applyFont="1" applyBorder="1"/>
    <xf numFmtId="3" fontId="2" fillId="0" borderId="1" xfId="0" applyNumberFormat="1" applyFont="1" applyBorder="1" applyAlignment="1">
      <alignment horizontal="right"/>
    </xf>
    <xf numFmtId="164" fontId="8" fillId="2" borderId="2" xfId="1" applyNumberFormat="1" applyFont="1" applyFill="1" applyBorder="1"/>
    <xf numFmtId="0" fontId="7" fillId="0" borderId="0" xfId="0" applyFont="1" applyAlignment="1">
      <alignment horizontal="left" vertical="top"/>
    </xf>
    <xf numFmtId="0" fontId="8" fillId="0" borderId="0" xfId="0" applyFont="1" applyAlignment="1">
      <alignment horizontal="left" vertical="top"/>
    </xf>
    <xf numFmtId="164" fontId="8" fillId="0" borderId="2" xfId="1" applyNumberFormat="1" applyFont="1" applyBorder="1" applyAlignment="1">
      <alignment vertical="top" wrapText="1"/>
    </xf>
    <xf numFmtId="3" fontId="2" fillId="2" borderId="2" xfId="3" applyNumberFormat="1" applyFont="1" applyFill="1" applyBorder="1" applyAlignment="1" applyProtection="1">
      <alignment horizontal="right" vertical="top"/>
      <protection locked="0"/>
    </xf>
    <xf numFmtId="3" fontId="8" fillId="0" borderId="2" xfId="0" applyNumberFormat="1" applyFont="1" applyBorder="1" applyAlignment="1">
      <alignment horizontal="right" vertical="top"/>
    </xf>
    <xf numFmtId="3" fontId="8" fillId="0" borderId="2" xfId="0" applyNumberFormat="1" applyFont="1" applyBorder="1" applyAlignment="1">
      <alignment vertical="top"/>
    </xf>
    <xf numFmtId="0" fontId="2" fillId="0" borderId="0" xfId="0" applyFont="1" applyAlignment="1">
      <alignment horizontal="right"/>
    </xf>
    <xf numFmtId="0" fontId="11" fillId="0" borderId="0" xfId="0" applyFont="1" applyFill="1" applyBorder="1" applyAlignment="1">
      <alignment vertical="center"/>
    </xf>
    <xf numFmtId="0" fontId="8" fillId="2" borderId="0" xfId="0" applyFont="1" applyFill="1"/>
    <xf numFmtId="0" fontId="10" fillId="0" borderId="2" xfId="0" applyFont="1" applyBorder="1" applyAlignment="1">
      <alignment horizontal="center" vertical="center"/>
    </xf>
    <xf numFmtId="3" fontId="8" fillId="0" borderId="2" xfId="0" applyNumberFormat="1" applyFont="1" applyBorder="1" applyAlignment="1">
      <alignment horizontal="right" vertical="center"/>
    </xf>
    <xf numFmtId="3" fontId="11" fillId="0" borderId="2" xfId="0" applyNumberFormat="1" applyFont="1" applyBorder="1" applyAlignment="1">
      <alignment horizontal="right" vertical="center"/>
    </xf>
    <xf numFmtId="3" fontId="11" fillId="0" borderId="2" xfId="0" applyNumberFormat="1" applyFont="1" applyBorder="1" applyAlignment="1">
      <alignment horizontal="right" vertical="center" wrapText="1"/>
    </xf>
    <xf numFmtId="0" fontId="11" fillId="0" borderId="2" xfId="0" applyFont="1" applyBorder="1" applyAlignment="1">
      <alignment vertical="center" wrapText="1"/>
    </xf>
    <xf numFmtId="0" fontId="10" fillId="0" borderId="2" xfId="0" applyFont="1" applyBorder="1" applyAlignment="1">
      <alignment horizontal="center" vertical="center" wrapText="1"/>
    </xf>
    <xf numFmtId="0" fontId="11" fillId="0" borderId="5" xfId="0" applyFont="1" applyBorder="1" applyAlignment="1">
      <alignment vertical="center" wrapText="1"/>
    </xf>
    <xf numFmtId="164" fontId="2" fillId="0" borderId="0" xfId="4" applyNumberFormat="1" applyFont="1"/>
    <xf numFmtId="0" fontId="2" fillId="0" borderId="0" xfId="4" applyFont="1" applyAlignment="1">
      <alignment horizontal="right"/>
    </xf>
    <xf numFmtId="164" fontId="8" fillId="0" borderId="2" xfId="1" applyNumberFormat="1" applyFont="1" applyBorder="1" applyAlignment="1"/>
    <xf numFmtId="164" fontId="8" fillId="3" borderId="2" xfId="1" applyNumberFormat="1" applyFont="1" applyFill="1" applyBorder="1" applyAlignment="1">
      <alignment horizontal="right"/>
    </xf>
    <xf numFmtId="3" fontId="2" fillId="0" borderId="0" xfId="1" applyNumberFormat="1" applyFont="1"/>
    <xf numFmtId="0" fontId="8" fillId="0" borderId="2" xfId="1" applyNumberFormat="1" applyFont="1" applyBorder="1" applyAlignment="1">
      <alignment horizontal="right"/>
    </xf>
    <xf numFmtId="165" fontId="8" fillId="0" borderId="2" xfId="1" applyNumberFormat="1" applyFont="1" applyBorder="1" applyAlignment="1">
      <alignment horizontal="right"/>
    </xf>
    <xf numFmtId="3" fontId="8" fillId="2" borderId="2" xfId="1" applyNumberFormat="1" applyFont="1" applyFill="1" applyBorder="1" applyAlignment="1">
      <alignment horizontal="right"/>
    </xf>
    <xf numFmtId="3" fontId="8" fillId="0" borderId="0" xfId="1" applyNumberFormat="1" applyFont="1" applyBorder="1"/>
    <xf numFmtId="3" fontId="2" fillId="0" borderId="1" xfId="1" applyNumberFormat="1" applyFont="1" applyBorder="1" applyAlignment="1">
      <alignment horizontal="right"/>
    </xf>
    <xf numFmtId="3" fontId="7" fillId="0" borderId="2" xfId="1" applyNumberFormat="1" applyFont="1" applyBorder="1"/>
    <xf numFmtId="3" fontId="7" fillId="0" borderId="2" xfId="1" applyNumberFormat="1" applyFont="1" applyBorder="1" applyAlignment="1"/>
    <xf numFmtId="3" fontId="7" fillId="2" borderId="2" xfId="1" applyNumberFormat="1" applyFont="1" applyFill="1" applyBorder="1" applyAlignment="1">
      <alignment horizontal="right"/>
    </xf>
    <xf numFmtId="3" fontId="2" fillId="2" borderId="2" xfId="3" applyNumberFormat="1" applyFont="1" applyFill="1" applyBorder="1" applyAlignment="1"/>
    <xf numFmtId="3" fontId="8" fillId="0" borderId="0" xfId="1" applyNumberFormat="1" applyFont="1" applyBorder="1" applyAlignment="1"/>
    <xf numFmtId="3" fontId="2" fillId="0" borderId="1" xfId="0" applyNumberFormat="1" applyFont="1" applyBorder="1" applyAlignment="1"/>
    <xf numFmtId="0" fontId="3" fillId="2" borderId="7" xfId="3" applyFont="1" applyFill="1" applyBorder="1"/>
    <xf numFmtId="15" fontId="7" fillId="0" borderId="2" xfId="0" applyNumberFormat="1" applyFont="1" applyFill="1" applyBorder="1" applyAlignment="1">
      <alignment horizontal="center" wrapText="1"/>
    </xf>
    <xf numFmtId="3" fontId="11" fillId="0" borderId="2" xfId="0" applyNumberFormat="1" applyFont="1" applyBorder="1" applyAlignment="1">
      <alignment vertical="center"/>
    </xf>
    <xf numFmtId="3" fontId="8" fillId="0" borderId="2" xfId="0" applyNumberFormat="1" applyFont="1" applyFill="1" applyBorder="1" applyAlignment="1" applyProtection="1">
      <alignment horizontal="right" vertical="center" wrapText="1"/>
    </xf>
    <xf numFmtId="3" fontId="2" fillId="0" borderId="2" xfId="1" applyNumberFormat="1" applyFont="1" applyFill="1" applyBorder="1" applyAlignment="1" applyProtection="1">
      <alignment vertical="center" wrapText="1"/>
    </xf>
    <xf numFmtId="3" fontId="2" fillId="0" borderId="2" xfId="1" applyNumberFormat="1" applyFont="1" applyFill="1" applyBorder="1" applyAlignment="1" applyProtection="1">
      <alignment vertical="center"/>
    </xf>
    <xf numFmtId="3" fontId="8" fillId="0" borderId="2" xfId="0" applyNumberFormat="1" applyFont="1" applyFill="1" applyBorder="1" applyAlignment="1" applyProtection="1">
      <alignment vertical="center" wrapText="1"/>
    </xf>
    <xf numFmtId="3" fontId="8" fillId="0" borderId="2" xfId="1" applyNumberFormat="1" applyFont="1" applyBorder="1" applyAlignment="1">
      <alignment vertical="center"/>
    </xf>
    <xf numFmtId="15" fontId="3" fillId="0" borderId="2" xfId="0" applyNumberFormat="1" applyFont="1" applyBorder="1" applyAlignment="1">
      <alignment horizontal="center" wrapText="1"/>
    </xf>
    <xf numFmtId="0" fontId="7" fillId="0" borderId="0" xfId="0" applyFont="1" applyAlignment="1"/>
    <xf numFmtId="0" fontId="8" fillId="0" borderId="2" xfId="0" applyFont="1" applyBorder="1" applyAlignment="1">
      <alignment vertical="top" wrapText="1"/>
    </xf>
    <xf numFmtId="3" fontId="8" fillId="0" borderId="2" xfId="0" applyNumberFormat="1" applyFont="1" applyBorder="1" applyAlignment="1" applyProtection="1">
      <alignment horizontal="right"/>
      <protection locked="0"/>
    </xf>
    <xf numFmtId="0" fontId="2" fillId="0" borderId="0" xfId="4" applyFont="1"/>
    <xf numFmtId="0" fontId="8" fillId="0" borderId="0" xfId="0" applyFont="1"/>
    <xf numFmtId="3" fontId="8" fillId="0" borderId="2" xfId="0" applyNumberFormat="1" applyFont="1" applyBorder="1" applyAlignment="1">
      <alignment horizontal="right"/>
    </xf>
    <xf numFmtId="3" fontId="2" fillId="2" borderId="2" xfId="3" applyNumberFormat="1" applyFont="1" applyFill="1" applyBorder="1" applyAlignment="1">
      <alignment horizontal="right"/>
    </xf>
    <xf numFmtId="3" fontId="7" fillId="0" borderId="2" xfId="0" applyNumberFormat="1" applyFont="1" applyBorder="1" applyAlignment="1">
      <alignment horizontal="right"/>
    </xf>
    <xf numFmtId="3" fontId="8" fillId="0" borderId="2" xfId="1" applyNumberFormat="1" applyFont="1" applyBorder="1" applyAlignment="1">
      <alignment horizontal="right"/>
    </xf>
    <xf numFmtId="3" fontId="2" fillId="2" borderId="2" xfId="1" applyNumberFormat="1" applyFont="1" applyFill="1" applyBorder="1" applyAlignment="1">
      <alignment horizontal="right"/>
    </xf>
    <xf numFmtId="3" fontId="7" fillId="0" borderId="2" xfId="1" applyNumberFormat="1" applyFont="1" applyBorder="1" applyAlignment="1">
      <alignment horizontal="right"/>
    </xf>
    <xf numFmtId="3" fontId="8" fillId="0" borderId="2" xfId="1" applyNumberFormat="1" applyFont="1" applyBorder="1"/>
    <xf numFmtId="3" fontId="8" fillId="0" borderId="2" xfId="0" applyNumberFormat="1" applyFont="1" applyBorder="1"/>
    <xf numFmtId="3" fontId="8" fillId="2" borderId="6" xfId="1" applyNumberFormat="1" applyFont="1" applyFill="1" applyBorder="1"/>
    <xf numFmtId="164" fontId="2" fillId="0" borderId="2" xfId="1" applyNumberFormat="1" applyFont="1" applyBorder="1" applyAlignment="1"/>
    <xf numFmtId="164" fontId="2" fillId="0" borderId="2" xfId="3" applyNumberFormat="1" applyFont="1" applyBorder="1" applyAlignment="1">
      <alignment horizontal="right" vertical="top"/>
    </xf>
    <xf numFmtId="3" fontId="3" fillId="2" borderId="2" xfId="3" applyNumberFormat="1" applyFont="1" applyFill="1" applyBorder="1" applyAlignment="1"/>
    <xf numFmtId="15" fontId="7" fillId="0" borderId="2" xfId="0" applyNumberFormat="1" applyFont="1" applyBorder="1" applyAlignment="1">
      <alignment horizontal="center" wrapText="1"/>
    </xf>
    <xf numFmtId="3" fontId="3" fillId="2" borderId="2" xfId="3" applyNumberFormat="1" applyFont="1" applyFill="1" applyBorder="1"/>
    <xf numFmtId="3" fontId="2" fillId="0" borderId="2" xfId="3" applyNumberFormat="1" applyFont="1" applyBorder="1" applyAlignment="1"/>
    <xf numFmtId="164" fontId="2" fillId="0" borderId="2" xfId="3" applyNumberFormat="1" applyFont="1" applyBorder="1" applyAlignment="1"/>
    <xf numFmtId="164" fontId="2" fillId="0" borderId="2" xfId="3" applyNumberFormat="1" applyFont="1" applyBorder="1" applyAlignment="1">
      <alignment horizontal="right" indent="1"/>
    </xf>
    <xf numFmtId="164" fontId="2" fillId="0" borderId="2" xfId="3" applyNumberFormat="1" applyFont="1" applyBorder="1" applyAlignment="1">
      <alignment horizontal="right" indent="2"/>
    </xf>
    <xf numFmtId="3" fontId="3" fillId="2" borderId="2" xfId="3" applyNumberFormat="1" applyFont="1" applyFill="1" applyBorder="1" applyAlignment="1" applyProtection="1">
      <protection locked="0"/>
    </xf>
    <xf numFmtId="0" fontId="7" fillId="0" borderId="0" xfId="0" applyFont="1" applyAlignment="1">
      <alignment horizontal="left"/>
    </xf>
    <xf numFmtId="3" fontId="11" fillId="0" borderId="2" xfId="0" applyNumberFormat="1" applyFont="1" applyBorder="1" applyAlignment="1">
      <alignment vertical="center" wrapText="1"/>
    </xf>
    <xf numFmtId="3" fontId="11" fillId="0" borderId="5" xfId="0" applyNumberFormat="1" applyFont="1" applyBorder="1" applyAlignment="1">
      <alignment vertical="center" wrapText="1"/>
    </xf>
    <xf numFmtId="0" fontId="0" fillId="0" borderId="0" xfId="0" applyAlignment="1">
      <alignment horizontal="left" indent="15"/>
    </xf>
    <xf numFmtId="0" fontId="2" fillId="0" borderId="2" xfId="0" applyFont="1" applyBorder="1"/>
    <xf numFmtId="49" fontId="2" fillId="0" borderId="2" xfId="0" applyNumberFormat="1" applyFont="1" applyBorder="1"/>
    <xf numFmtId="164" fontId="2" fillId="0" borderId="2" xfId="1" applyNumberFormat="1" applyFont="1" applyBorder="1" applyAlignment="1">
      <alignment horizontal="right"/>
    </xf>
    <xf numFmtId="164" fontId="2" fillId="0" borderId="2" xfId="1" applyNumberFormat="1" applyFont="1" applyBorder="1" applyAlignment="1">
      <alignment horizontal="right" vertical="top"/>
    </xf>
    <xf numFmtId="164" fontId="3" fillId="2" borderId="2" xfId="1" applyNumberFormat="1" applyFont="1" applyFill="1" applyBorder="1" applyAlignment="1">
      <alignment vertical="top"/>
    </xf>
    <xf numFmtId="164" fontId="3" fillId="2" borderId="2" xfId="1" applyNumberFormat="1" applyFont="1" applyFill="1" applyBorder="1" applyAlignment="1"/>
    <xf numFmtId="164" fontId="3" fillId="2" borderId="2" xfId="1" applyNumberFormat="1" applyFont="1" applyFill="1" applyBorder="1" applyAlignment="1">
      <alignment horizontal="right" indent="1"/>
    </xf>
    <xf numFmtId="164" fontId="2" fillId="0" borderId="2" xfId="0" applyNumberFormat="1" applyFont="1" applyBorder="1" applyAlignment="1">
      <alignment horizontal="right"/>
    </xf>
    <xf numFmtId="164" fontId="3" fillId="2" borderId="2" xfId="1" applyNumberFormat="1" applyFont="1" applyFill="1" applyBorder="1" applyAlignment="1">
      <alignment horizontal="right"/>
    </xf>
    <xf numFmtId="0" fontId="3" fillId="2" borderId="9" xfId="3" applyFont="1" applyFill="1" applyBorder="1"/>
    <xf numFmtId="3" fontId="2" fillId="0" borderId="2" xfId="3" applyNumberFormat="1" applyFont="1" applyBorder="1" applyAlignment="1">
      <alignment horizontal="right"/>
    </xf>
    <xf numFmtId="3" fontId="8" fillId="0" borderId="2" xfId="0" applyNumberFormat="1" applyFont="1" applyBorder="1" applyAlignment="1">
      <alignment vertical="top" wrapText="1"/>
    </xf>
    <xf numFmtId="3" fontId="2" fillId="0" borderId="0" xfId="4" applyNumberFormat="1" applyFont="1"/>
    <xf numFmtId="3" fontId="2" fillId="0" borderId="0" xfId="4" applyNumberFormat="1" applyFont="1" applyAlignment="1">
      <alignment horizontal="left" vertical="top" wrapText="1"/>
    </xf>
    <xf numFmtId="3" fontId="8" fillId="0" borderId="0" xfId="0" applyNumberFormat="1" applyFont="1" applyBorder="1"/>
    <xf numFmtId="164" fontId="3" fillId="2" borderId="2" xfId="1" applyNumberFormat="1" applyFont="1" applyFill="1" applyBorder="1" applyAlignment="1">
      <alignment horizontal="right" vertical="top"/>
    </xf>
    <xf numFmtId="164" fontId="11" fillId="0" borderId="2" xfId="1" applyNumberFormat="1" applyFont="1" applyFill="1" applyBorder="1" applyAlignment="1">
      <alignment vertical="center"/>
    </xf>
    <xf numFmtId="164" fontId="11" fillId="0" borderId="2" xfId="0" applyNumberFormat="1" applyFont="1" applyFill="1"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center" vertical="center"/>
    </xf>
    <xf numFmtId="0" fontId="15" fillId="0" borderId="0" xfId="0" applyFont="1" applyAlignment="1">
      <alignment horizontal="left" vertical="center" indent="5"/>
    </xf>
    <xf numFmtId="15" fontId="13" fillId="0" borderId="0" xfId="0" applyNumberFormat="1" applyFont="1" applyAlignment="1">
      <alignment horizontal="center" vertical="center"/>
    </xf>
    <xf numFmtId="0" fontId="9" fillId="0" borderId="0" xfId="2" applyFont="1" applyAlignment="1" applyProtection="1"/>
    <xf numFmtId="0" fontId="2" fillId="0" borderId="0" xfId="4" applyFont="1" applyAlignment="1">
      <alignment horizontal="left" vertical="top" wrapText="1"/>
    </xf>
    <xf numFmtId="0" fontId="8" fillId="0" borderId="0" xfId="0" applyFont="1" applyBorder="1" applyAlignment="1">
      <alignment vertical="top" wrapText="1"/>
    </xf>
    <xf numFmtId="0" fontId="7" fillId="0" borderId="2" xfId="0" applyFont="1" applyBorder="1"/>
    <xf numFmtId="3" fontId="8" fillId="0" borderId="2" xfId="0" applyNumberFormat="1" applyFont="1" applyBorder="1" applyAlignment="1">
      <alignment wrapText="1"/>
    </xf>
    <xf numFmtId="3" fontId="7" fillId="0" borderId="2" xfId="0" applyNumberFormat="1" applyFont="1" applyBorder="1" applyAlignment="1">
      <alignment wrapText="1"/>
    </xf>
    <xf numFmtId="165" fontId="8" fillId="0" borderId="2" xfId="0" applyNumberFormat="1" applyFont="1" applyBorder="1" applyAlignment="1">
      <alignment wrapText="1"/>
    </xf>
    <xf numFmtId="0" fontId="15" fillId="0" borderId="0" xfId="0" applyFont="1"/>
    <xf numFmtId="3" fontId="12" fillId="6" borderId="2" xfId="4" applyNumberFormat="1" applyFont="1" applyFill="1" applyBorder="1" applyAlignment="1">
      <alignment horizontal="right" vertical="top" wrapText="1"/>
    </xf>
    <xf numFmtId="0" fontId="8" fillId="0" borderId="0" xfId="0" applyFont="1" applyAlignment="1">
      <alignment vertical="top"/>
    </xf>
    <xf numFmtId="0" fontId="7"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center"/>
    </xf>
    <xf numFmtId="0" fontId="16" fillId="0" borderId="0" xfId="2" applyFont="1" applyAlignment="1" applyProtection="1">
      <alignment horizontal="left" indent="10"/>
    </xf>
    <xf numFmtId="0" fontId="16" fillId="0" borderId="0" xfId="2" applyFont="1" applyAlignment="1" applyProtection="1">
      <alignment horizontal="left" vertical="center" indent="10"/>
    </xf>
    <xf numFmtId="0" fontId="13" fillId="0" borderId="0" xfId="0" applyFont="1"/>
    <xf numFmtId="0" fontId="7" fillId="0" borderId="0" xfId="0" applyFont="1" applyAlignment="1">
      <alignment horizontal="center"/>
    </xf>
    <xf numFmtId="0" fontId="8" fillId="0" borderId="0" xfId="0" applyFont="1" applyAlignment="1">
      <alignment horizontal="center"/>
    </xf>
    <xf numFmtId="3" fontId="8" fillId="0" borderId="11" xfId="0" applyNumberFormat="1" applyFont="1" applyFill="1" applyBorder="1" applyAlignment="1" applyProtection="1">
      <alignment horizontal="right" vertical="center" wrapText="1"/>
    </xf>
    <xf numFmtId="3" fontId="2" fillId="0" borderId="2" xfId="3" applyNumberFormat="1" applyFont="1" applyFill="1" applyBorder="1" applyAlignment="1" applyProtection="1">
      <alignment horizontal="right" vertical="top"/>
      <protection locked="0"/>
    </xf>
    <xf numFmtId="0" fontId="8" fillId="0" borderId="0" xfId="0" applyFont="1" applyFill="1" applyAlignment="1">
      <alignment vertical="top"/>
    </xf>
    <xf numFmtId="0" fontId="8" fillId="0" borderId="0" xfId="0" applyFont="1" applyAlignment="1">
      <alignment vertical="top" wrapText="1"/>
    </xf>
    <xf numFmtId="3" fontId="7" fillId="5" borderId="2" xfId="0" applyNumberFormat="1" applyFont="1" applyFill="1" applyBorder="1" applyAlignment="1">
      <alignment wrapText="1"/>
    </xf>
    <xf numFmtId="164" fontId="3" fillId="5" borderId="2" xfId="1" applyNumberFormat="1" applyFont="1" applyFill="1" applyBorder="1" applyAlignment="1" applyProtection="1">
      <alignment horizontal="right"/>
      <protection locked="0"/>
    </xf>
    <xf numFmtId="3" fontId="8" fillId="5" borderId="2" xfId="0" applyNumberFormat="1" applyFont="1" applyFill="1" applyBorder="1" applyAlignment="1">
      <alignment wrapText="1"/>
    </xf>
    <xf numFmtId="3" fontId="8" fillId="5" borderId="2" xfId="1" applyNumberFormat="1" applyFont="1" applyFill="1" applyBorder="1" applyAlignment="1">
      <alignment horizontal="right"/>
    </xf>
    <xf numFmtId="0" fontId="8" fillId="5" borderId="2" xfId="0" applyFont="1" applyFill="1" applyBorder="1" applyAlignment="1">
      <alignment wrapText="1"/>
    </xf>
    <xf numFmtId="0" fontId="8" fillId="5" borderId="2" xfId="1" applyNumberFormat="1" applyFont="1" applyFill="1" applyBorder="1" applyAlignment="1">
      <alignment horizontal="right"/>
    </xf>
    <xf numFmtId="165" fontId="8" fillId="5" borderId="2" xfId="1" applyNumberFormat="1" applyFont="1" applyFill="1" applyBorder="1" applyAlignment="1">
      <alignment horizontal="right"/>
    </xf>
    <xf numFmtId="3" fontId="7" fillId="7" borderId="2" xfId="0" applyNumberFormat="1" applyFont="1" applyFill="1" applyBorder="1" applyAlignment="1">
      <alignment wrapText="1"/>
    </xf>
    <xf numFmtId="3" fontId="7" fillId="7" borderId="2" xfId="1" applyNumberFormat="1" applyFont="1" applyFill="1" applyBorder="1" applyAlignment="1">
      <alignment horizontal="right"/>
    </xf>
    <xf numFmtId="37" fontId="7" fillId="7" borderId="2" xfId="1" applyNumberFormat="1" applyFont="1" applyFill="1" applyBorder="1" applyAlignment="1">
      <alignment horizontal="right"/>
    </xf>
    <xf numFmtId="3" fontId="8" fillId="7" borderId="2" xfId="0" applyNumberFormat="1" applyFont="1" applyFill="1" applyBorder="1" applyAlignment="1">
      <alignment wrapText="1"/>
    </xf>
    <xf numFmtId="3" fontId="8" fillId="7" borderId="2" xfId="1" applyNumberFormat="1" applyFont="1" applyFill="1" applyBorder="1" applyAlignment="1">
      <alignment horizontal="right"/>
    </xf>
    <xf numFmtId="37" fontId="8" fillId="7" borderId="2" xfId="1" applyNumberFormat="1" applyFont="1" applyFill="1" applyBorder="1" applyAlignment="1">
      <alignment horizontal="right"/>
    </xf>
    <xf numFmtId="0" fontId="8" fillId="7" borderId="2" xfId="0" applyFont="1" applyFill="1" applyBorder="1" applyAlignment="1">
      <alignment wrapText="1"/>
    </xf>
    <xf numFmtId="0" fontId="8" fillId="7" borderId="2" xfId="0" applyFont="1" applyFill="1" applyBorder="1" applyAlignment="1">
      <alignment horizontal="right" wrapText="1" indent="2"/>
    </xf>
    <xf numFmtId="0" fontId="8" fillId="7" borderId="2" xfId="1" applyNumberFormat="1" applyFont="1" applyFill="1" applyBorder="1" applyAlignment="1">
      <alignment horizontal="right"/>
    </xf>
    <xf numFmtId="165" fontId="8" fillId="7" borderId="2" xfId="1" applyNumberFormat="1" applyFont="1" applyFill="1" applyBorder="1" applyAlignment="1">
      <alignment horizontal="right"/>
    </xf>
    <xf numFmtId="0" fontId="8" fillId="0" borderId="2" xfId="0" applyFont="1" applyBorder="1" applyAlignment="1">
      <alignment vertical="center" wrapText="1"/>
    </xf>
    <xf numFmtId="164" fontId="8" fillId="0" borderId="2" xfId="1" applyNumberFormat="1" applyFont="1" applyFill="1" applyBorder="1" applyAlignment="1" applyProtection="1">
      <alignment horizontal="right" vertical="center" wrapText="1"/>
    </xf>
    <xf numFmtId="15" fontId="7" fillId="0" borderId="13" xfId="0" applyNumberFormat="1" applyFont="1" applyBorder="1" applyAlignment="1">
      <alignment horizontal="center" wrapText="1"/>
    </xf>
    <xf numFmtId="3" fontId="7" fillId="0" borderId="13" xfId="0" applyNumberFormat="1" applyFont="1" applyBorder="1" applyAlignment="1">
      <alignment wrapText="1"/>
    </xf>
    <xf numFmtId="3" fontId="8" fillId="0" borderId="13" xfId="0" applyNumberFormat="1" applyFont="1" applyBorder="1" applyAlignment="1">
      <alignment wrapText="1"/>
    </xf>
    <xf numFmtId="3" fontId="8" fillId="5" borderId="2" xfId="0" applyNumberFormat="1" applyFont="1" applyFill="1" applyBorder="1" applyAlignment="1">
      <alignment horizontal="center" wrapText="1"/>
    </xf>
    <xf numFmtId="3" fontId="8" fillId="0" borderId="14" xfId="0" applyNumberFormat="1" applyFont="1" applyBorder="1" applyAlignment="1">
      <alignment horizontal="right" vertical="center" wrapText="1"/>
    </xf>
    <xf numFmtId="3" fontId="11" fillId="0" borderId="12" xfId="0" applyNumberFormat="1" applyFont="1" applyBorder="1" applyAlignment="1">
      <alignment vertical="center" wrapText="1"/>
    </xf>
    <xf numFmtId="0" fontId="7" fillId="0" borderId="2" xfId="0" applyFont="1" applyBorder="1" applyAlignment="1">
      <alignment wrapText="1"/>
    </xf>
    <xf numFmtId="0" fontId="7" fillId="0" borderId="0" xfId="0" applyFont="1" applyAlignment="1">
      <alignment horizontal="left" vertical="top" wrapText="1"/>
    </xf>
    <xf numFmtId="0" fontId="10" fillId="0" borderId="2" xfId="0" applyFont="1" applyBorder="1" applyAlignment="1">
      <alignment vertical="center" wrapText="1"/>
    </xf>
    <xf numFmtId="0" fontId="10" fillId="0" borderId="2" xfId="0" applyFont="1" applyBorder="1" applyAlignment="1">
      <alignment vertical="center"/>
    </xf>
    <xf numFmtId="15" fontId="7" fillId="0" borderId="18" xfId="0" applyNumberFormat="1" applyFont="1" applyBorder="1" applyAlignment="1">
      <alignment horizontal="center" wrapText="1"/>
    </xf>
    <xf numFmtId="3" fontId="7" fillId="0" borderId="18" xfId="0" applyNumberFormat="1" applyFont="1" applyBorder="1" applyAlignment="1">
      <alignment wrapText="1"/>
    </xf>
    <xf numFmtId="3" fontId="8" fillId="0" borderId="18" xfId="0" applyNumberFormat="1" applyFont="1" applyBorder="1" applyAlignment="1">
      <alignment wrapText="1"/>
    </xf>
    <xf numFmtId="0" fontId="8" fillId="0" borderId="16" xfId="0" applyFont="1" applyBorder="1" applyAlignment="1">
      <alignment vertical="top" wrapText="1"/>
    </xf>
    <xf numFmtId="0" fontId="7" fillId="0" borderId="14" xfId="0" applyFont="1" applyBorder="1" applyAlignment="1">
      <alignment wrapText="1"/>
    </xf>
    <xf numFmtId="15" fontId="7" fillId="0" borderId="14" xfId="0" applyNumberFormat="1" applyFont="1" applyBorder="1" applyAlignment="1">
      <alignment horizontal="center" wrapText="1"/>
    </xf>
    <xf numFmtId="0" fontId="3" fillId="2" borderId="14" xfId="3" applyFont="1" applyFill="1" applyBorder="1"/>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6" fillId="0" borderId="0" xfId="2" applyFont="1" applyAlignment="1" applyProtection="1">
      <alignment horizontal="left" vertical="center" wrapText="1" indent="10"/>
    </xf>
    <xf numFmtId="3" fontId="7" fillId="0" borderId="14" xfId="0" applyNumberFormat="1" applyFont="1" applyBorder="1" applyAlignment="1">
      <alignment horizontal="right"/>
    </xf>
    <xf numFmtId="3" fontId="7" fillId="0" borderId="14" xfId="0" applyNumberFormat="1" applyFont="1" applyBorder="1" applyAlignment="1" applyProtection="1">
      <alignment horizontal="right"/>
      <protection locked="0"/>
    </xf>
    <xf numFmtId="3" fontId="7" fillId="0" borderId="14" xfId="0" applyNumberFormat="1" applyFont="1" applyBorder="1" applyAlignment="1">
      <alignment horizontal="right" vertical="center"/>
    </xf>
    <xf numFmtId="3" fontId="8" fillId="0" borderId="14" xfId="0" applyNumberFormat="1" applyFont="1" applyBorder="1" applyAlignment="1">
      <alignment horizontal="right"/>
    </xf>
    <xf numFmtId="3" fontId="8" fillId="0" borderId="14" xfId="0" applyNumberFormat="1" applyFont="1" applyBorder="1"/>
    <xf numFmtId="0" fontId="11" fillId="0" borderId="14" xfId="0" applyFont="1" applyBorder="1" applyAlignment="1">
      <alignment horizontal="center" vertical="center"/>
    </xf>
    <xf numFmtId="164" fontId="11" fillId="0" borderId="14" xfId="0" applyNumberFormat="1" applyFont="1" applyBorder="1" applyAlignment="1">
      <alignment vertical="center"/>
    </xf>
    <xf numFmtId="3" fontId="11" fillId="0" borderId="14" xfId="0" applyNumberFormat="1" applyFont="1" applyBorder="1" applyAlignment="1">
      <alignment vertical="center" wrapText="1"/>
    </xf>
    <xf numFmtId="3" fontId="11" fillId="0" borderId="15" xfId="0" applyNumberFormat="1" applyFont="1" applyBorder="1" applyAlignment="1">
      <alignment vertical="center" wrapText="1"/>
    </xf>
    <xf numFmtId="164" fontId="8" fillId="0" borderId="14" xfId="1" applyNumberFormat="1" applyFont="1" applyFill="1" applyBorder="1" applyAlignment="1">
      <alignment horizontal="right" vertical="center" wrapText="1"/>
    </xf>
    <xf numFmtId="164" fontId="8" fillId="0" borderId="2" xfId="1" applyNumberFormat="1" applyFont="1" applyFill="1" applyBorder="1" applyAlignment="1" applyProtection="1">
      <alignment vertical="center" wrapText="1"/>
    </xf>
    <xf numFmtId="164" fontId="2" fillId="0" borderId="2" xfId="1" applyNumberFormat="1" applyFont="1" applyFill="1" applyBorder="1" applyAlignment="1" applyProtection="1">
      <alignment vertical="center"/>
    </xf>
    <xf numFmtId="3" fontId="12" fillId="0" borderId="2" xfId="0" applyNumberFormat="1" applyFont="1" applyFill="1" applyBorder="1" applyAlignment="1" applyProtection="1">
      <alignment vertical="center"/>
    </xf>
    <xf numFmtId="0" fontId="8" fillId="0" borderId="0" xfId="0" applyFont="1" applyAlignment="1">
      <alignment vertical="center"/>
    </xf>
    <xf numFmtId="164" fontId="8" fillId="0" borderId="14" xfId="1" applyNumberFormat="1" applyFont="1" applyBorder="1" applyAlignment="1">
      <alignment horizontal="right" vertical="center" wrapText="1"/>
    </xf>
    <xf numFmtId="3" fontId="2" fillId="0" borderId="2" xfId="0" applyNumberFormat="1" applyFont="1" applyFill="1" applyBorder="1" applyAlignment="1" applyProtection="1">
      <alignment vertical="center"/>
    </xf>
    <xf numFmtId="0" fontId="7" fillId="0" borderId="2" xfId="0" applyFont="1" applyBorder="1" applyAlignment="1"/>
    <xf numFmtId="0" fontId="7" fillId="0" borderId="0" xfId="0" applyFont="1" applyAlignment="1">
      <alignment horizontal="left" vertical="center"/>
    </xf>
    <xf numFmtId="0" fontId="7" fillId="0" borderId="0" xfId="0" applyFont="1" applyAlignment="1">
      <alignment vertical="center"/>
    </xf>
    <xf numFmtId="0" fontId="13" fillId="0" borderId="0" xfId="0" applyFont="1" applyAlignment="1">
      <alignment vertical="top"/>
    </xf>
    <xf numFmtId="0" fontId="18" fillId="0" borderId="0" xfId="0" applyFont="1" applyAlignment="1">
      <alignment vertical="top"/>
    </xf>
    <xf numFmtId="0" fontId="0" fillId="0" borderId="0" xfId="0" applyAlignment="1">
      <alignment vertical="top"/>
    </xf>
    <xf numFmtId="0" fontId="13" fillId="0" borderId="0" xfId="0" applyFont="1" applyAlignment="1"/>
    <xf numFmtId="0" fontId="0" fillId="0" borderId="0" xfId="0" applyAlignment="1"/>
    <xf numFmtId="0" fontId="7" fillId="0" borderId="2" xfId="0" applyFont="1" applyBorder="1" applyAlignment="1">
      <alignment vertical="center" wrapText="1"/>
    </xf>
    <xf numFmtId="15" fontId="7" fillId="0" borderId="2" xfId="0" applyNumberFormat="1" applyFont="1" applyBorder="1" applyAlignment="1">
      <alignment horizontal="center" vertical="center" wrapText="1"/>
    </xf>
    <xf numFmtId="0" fontId="7" fillId="0" borderId="0" xfId="0" applyFont="1" applyAlignment="1">
      <alignment horizontal="center" vertical="center"/>
    </xf>
    <xf numFmtId="0" fontId="7" fillId="5" borderId="20" xfId="0" applyFont="1" applyFill="1" applyBorder="1" applyAlignment="1">
      <alignment horizontal="left" wrapText="1"/>
    </xf>
    <xf numFmtId="164" fontId="7" fillId="5" borderId="20" xfId="1" applyNumberFormat="1" applyFont="1" applyFill="1" applyBorder="1"/>
    <xf numFmtId="0" fontId="7" fillId="4" borderId="20" xfId="0" applyFont="1" applyFill="1" applyBorder="1" applyAlignment="1">
      <alignment horizontal="left" wrapText="1"/>
    </xf>
    <xf numFmtId="164" fontId="7" fillId="4" borderId="20" xfId="1" applyNumberFormat="1" applyFont="1" applyFill="1" applyBorder="1"/>
    <xf numFmtId="0" fontId="7" fillId="0" borderId="10" xfId="0" applyFont="1" applyBorder="1" applyAlignment="1">
      <alignment horizontal="left" vertical="center" wrapText="1"/>
    </xf>
    <xf numFmtId="0" fontId="9" fillId="0" borderId="0" xfId="2" applyFont="1" applyAlignment="1" applyProtection="1"/>
    <xf numFmtId="0" fontId="8" fillId="0" borderId="3" xfId="0" applyFont="1" applyBorder="1" applyAlignment="1">
      <alignment horizontal="left" vertical="top" wrapText="1"/>
    </xf>
    <xf numFmtId="0" fontId="8" fillId="0" borderId="3" xfId="0" applyFont="1" applyBorder="1" applyAlignment="1">
      <alignment horizontal="left" wrapText="1"/>
    </xf>
    <xf numFmtId="0" fontId="8" fillId="0" borderId="0" xfId="0" applyFont="1" applyBorder="1" applyAlignment="1">
      <alignment vertical="top" wrapText="1"/>
    </xf>
    <xf numFmtId="0" fontId="8" fillId="0" borderId="3" xfId="0" applyNumberFormat="1" applyFont="1" applyBorder="1" applyAlignment="1">
      <alignment horizontal="left" vertical="top" wrapText="1"/>
    </xf>
    <xf numFmtId="0" fontId="11" fillId="0" borderId="2" xfId="0" applyFont="1" applyBorder="1" applyAlignment="1">
      <alignment vertical="center"/>
    </xf>
    <xf numFmtId="0" fontId="11" fillId="0" borderId="14" xfId="0" applyFont="1" applyBorder="1" applyAlignment="1">
      <alignment vertical="center"/>
    </xf>
    <xf numFmtId="0" fontId="8" fillId="0" borderId="0" xfId="0" applyFont="1" applyAlignment="1">
      <alignment horizontal="left" vertical="center" wrapText="1"/>
    </xf>
    <xf numFmtId="0" fontId="8" fillId="0" borderId="0" xfId="0" applyFont="1" applyBorder="1" applyAlignment="1">
      <alignment horizontal="left" wrapText="1"/>
    </xf>
    <xf numFmtId="0" fontId="7" fillId="0" borderId="10" xfId="0" applyFont="1" applyBorder="1" applyAlignment="1">
      <alignment horizontal="left" vertical="center"/>
    </xf>
    <xf numFmtId="0" fontId="8" fillId="0" borderId="4" xfId="0" applyFont="1" applyBorder="1" applyAlignment="1">
      <alignment vertical="top" wrapText="1"/>
    </xf>
    <xf numFmtId="15" fontId="7" fillId="0" borderId="2" xfId="0" applyNumberFormat="1" applyFont="1" applyFill="1" applyBorder="1" applyAlignment="1">
      <alignment horizontal="center" vertical="center" wrapText="1"/>
    </xf>
    <xf numFmtId="0" fontId="7" fillId="0" borderId="21" xfId="0" applyFont="1" applyBorder="1" applyAlignment="1">
      <alignment vertical="top" wrapText="1"/>
    </xf>
    <xf numFmtId="3" fontId="7" fillId="0" borderId="21" xfId="0" applyNumberFormat="1" applyFont="1" applyBorder="1" applyAlignment="1" applyProtection="1">
      <alignment horizontal="right"/>
      <protection locked="0"/>
    </xf>
    <xf numFmtId="3" fontId="7" fillId="0" borderId="21" xfId="0" applyNumberFormat="1" applyFont="1" applyBorder="1" applyAlignment="1">
      <alignment vertical="top" wrapText="1"/>
    </xf>
    <xf numFmtId="164" fontId="7" fillId="0" borderId="21" xfId="1" applyNumberFormat="1" applyFont="1" applyBorder="1" applyAlignment="1">
      <alignment vertical="top" wrapText="1"/>
    </xf>
    <xf numFmtId="3" fontId="8" fillId="0" borderId="4" xfId="0" applyNumberFormat="1" applyFont="1" applyBorder="1" applyAlignment="1">
      <alignment vertical="top" wrapText="1"/>
    </xf>
    <xf numFmtId="0" fontId="8" fillId="0" borderId="21" xfId="0" applyFont="1" applyBorder="1" applyAlignment="1">
      <alignment vertical="top" wrapText="1"/>
    </xf>
    <xf numFmtId="3" fontId="8" fillId="0" borderId="21" xfId="0" applyNumberFormat="1" applyFont="1" applyBorder="1" applyAlignment="1">
      <alignment vertical="top" wrapText="1"/>
    </xf>
    <xf numFmtId="3" fontId="8" fillId="0" borderId="21" xfId="0" applyNumberFormat="1" applyFont="1" applyBorder="1" applyAlignment="1" applyProtection="1">
      <alignment horizontal="right"/>
      <protection locked="0"/>
    </xf>
    <xf numFmtId="164" fontId="8" fillId="0" borderId="21" xfId="1" applyNumberFormat="1" applyFont="1" applyBorder="1" applyAlignment="1">
      <alignment vertical="top" wrapText="1"/>
    </xf>
    <xf numFmtId="15" fontId="7" fillId="0" borderId="21" xfId="0" applyNumberFormat="1" applyFont="1" applyFill="1" applyBorder="1" applyAlignment="1">
      <alignment horizontal="center" vertical="top" wrapText="1"/>
    </xf>
    <xf numFmtId="15" fontId="7" fillId="0" borderId="21" xfId="0" applyNumberFormat="1" applyFont="1" applyBorder="1" applyAlignment="1">
      <alignment horizontal="center" vertical="top" wrapText="1"/>
    </xf>
    <xf numFmtId="15" fontId="7" fillId="0" borderId="21" xfId="0" applyNumberFormat="1" applyFont="1" applyBorder="1" applyAlignment="1">
      <alignment horizontal="center" vertical="top"/>
    </xf>
    <xf numFmtId="3" fontId="2" fillId="0" borderId="4" xfId="3" applyNumberFormat="1" applyFont="1" applyFill="1" applyBorder="1" applyAlignment="1" applyProtection="1">
      <alignment horizontal="right" vertical="top"/>
      <protection locked="0"/>
    </xf>
    <xf numFmtId="3" fontId="2" fillId="2" borderId="4" xfId="3" applyNumberFormat="1" applyFont="1" applyFill="1" applyBorder="1" applyAlignment="1" applyProtection="1">
      <alignment horizontal="right" vertical="top"/>
      <protection locked="0"/>
    </xf>
    <xf numFmtId="0" fontId="7" fillId="0" borderId="22" xfId="0" applyFont="1" applyBorder="1" applyAlignment="1">
      <alignment vertical="top" wrapText="1"/>
    </xf>
    <xf numFmtId="3" fontId="3" fillId="0" borderId="22" xfId="3" applyNumberFormat="1" applyFont="1" applyFill="1" applyBorder="1" applyAlignment="1" applyProtection="1">
      <alignment horizontal="right" vertical="top"/>
      <protection locked="0"/>
    </xf>
    <xf numFmtId="3" fontId="3" fillId="2" borderId="22" xfId="3" applyNumberFormat="1" applyFont="1" applyFill="1" applyBorder="1" applyAlignment="1" applyProtection="1">
      <alignment horizontal="right" vertical="top"/>
      <protection locked="0"/>
    </xf>
    <xf numFmtId="3" fontId="2" fillId="0" borderId="21" xfId="3" applyNumberFormat="1" applyFont="1" applyFill="1" applyBorder="1" applyAlignment="1" applyProtection="1">
      <alignment horizontal="right" vertical="top"/>
      <protection locked="0"/>
    </xf>
    <xf numFmtId="3" fontId="2" fillId="2" borderId="21" xfId="3" applyNumberFormat="1" applyFont="1" applyFill="1" applyBorder="1" applyAlignment="1" applyProtection="1">
      <alignment horizontal="right" vertical="top"/>
      <protection locked="0"/>
    </xf>
    <xf numFmtId="0" fontId="7" fillId="0" borderId="0" xfId="0" applyFont="1" applyBorder="1" applyAlignment="1">
      <alignment horizontal="left" vertical="center"/>
    </xf>
    <xf numFmtId="0" fontId="8" fillId="0" borderId="0" xfId="0" applyFont="1" applyFill="1" applyBorder="1" applyAlignment="1">
      <alignment horizontal="left" vertical="top"/>
    </xf>
    <xf numFmtId="0" fontId="8" fillId="0" borderId="0" xfId="0" applyFont="1" applyBorder="1" applyAlignment="1">
      <alignment vertical="top"/>
    </xf>
    <xf numFmtId="0" fontId="8" fillId="0" borderId="0" xfId="0" applyFont="1" applyBorder="1" applyAlignment="1">
      <alignment horizontal="left" vertical="top"/>
    </xf>
    <xf numFmtId="15" fontId="7" fillId="0" borderId="21" xfId="0" applyNumberFormat="1" applyFont="1" applyFill="1" applyBorder="1" applyAlignment="1">
      <alignment horizontal="center" vertical="top"/>
    </xf>
    <xf numFmtId="3" fontId="7" fillId="0" borderId="21" xfId="0" applyNumberFormat="1" applyFont="1" applyBorder="1" applyAlignment="1">
      <alignment vertical="top"/>
    </xf>
    <xf numFmtId="3" fontId="8" fillId="0" borderId="21" xfId="0" applyNumberFormat="1" applyFont="1" applyBorder="1" applyAlignment="1">
      <alignment horizontal="right" vertical="top"/>
    </xf>
    <xf numFmtId="0" fontId="7" fillId="0" borderId="21" xfId="0" applyFont="1" applyBorder="1" applyAlignment="1"/>
    <xf numFmtId="15" fontId="7" fillId="0" borderId="21" xfId="0" applyNumberFormat="1" applyFont="1" applyBorder="1" applyAlignment="1">
      <alignment horizontal="center"/>
    </xf>
    <xf numFmtId="15" fontId="7" fillId="0" borderId="21" xfId="0" applyNumberFormat="1" applyFont="1" applyBorder="1" applyAlignment="1">
      <alignment horizontal="center" wrapText="1"/>
    </xf>
    <xf numFmtId="15" fontId="7" fillId="2" borderId="21" xfId="0" applyNumberFormat="1" applyFont="1" applyFill="1" applyBorder="1" applyAlignment="1">
      <alignment horizontal="center" wrapText="1"/>
    </xf>
    <xf numFmtId="0" fontId="8" fillId="0" borderId="0" xfId="0" applyFont="1" applyBorder="1" applyAlignment="1">
      <alignment horizontal="left" vertical="top" wrapText="1"/>
    </xf>
    <xf numFmtId="3" fontId="7" fillId="0" borderId="4" xfId="0" applyNumberFormat="1" applyFont="1" applyBorder="1" applyAlignment="1">
      <alignment horizontal="right"/>
    </xf>
    <xf numFmtId="3" fontId="7" fillId="0" borderId="4" xfId="0" applyNumberFormat="1" applyFont="1" applyBorder="1" applyAlignment="1">
      <alignment wrapText="1"/>
    </xf>
    <xf numFmtId="3" fontId="7" fillId="0" borderId="4" xfId="0" applyNumberFormat="1" applyFont="1" applyBorder="1" applyAlignment="1">
      <alignment horizontal="right" wrapText="1"/>
    </xf>
    <xf numFmtId="3" fontId="3" fillId="2" borderId="4" xfId="3" applyNumberFormat="1" applyFont="1" applyFill="1" applyBorder="1" applyAlignment="1">
      <alignment horizontal="right"/>
    </xf>
    <xf numFmtId="3" fontId="17" fillId="6" borderId="2" xfId="0" applyNumberFormat="1" applyFont="1" applyFill="1" applyBorder="1" applyAlignment="1" applyProtection="1">
      <alignment horizontal="center" vertical="top" wrapText="1"/>
    </xf>
    <xf numFmtId="3" fontId="17" fillId="6" borderId="2" xfId="0" applyNumberFormat="1" applyFont="1" applyFill="1" applyBorder="1" applyAlignment="1" applyProtection="1">
      <alignment vertical="top" wrapText="1"/>
    </xf>
    <xf numFmtId="3" fontId="12" fillId="6" borderId="2" xfId="5" applyNumberFormat="1" applyFont="1" applyFill="1" applyBorder="1" applyAlignment="1">
      <alignment horizontal="right" vertical="top" wrapText="1"/>
    </xf>
    <xf numFmtId="3" fontId="12" fillId="6" borderId="2" xfId="0" applyNumberFormat="1" applyFont="1" applyFill="1" applyBorder="1" applyAlignment="1">
      <alignment horizontal="right" vertical="top" wrapText="1"/>
    </xf>
    <xf numFmtId="0" fontId="12" fillId="6" borderId="2" xfId="0" applyFont="1" applyFill="1" applyBorder="1" applyAlignment="1">
      <alignment wrapText="1"/>
    </xf>
    <xf numFmtId="0" fontId="7" fillId="7" borderId="2" xfId="0" applyFont="1" applyFill="1" applyBorder="1" applyAlignment="1">
      <alignment horizontal="left" wrapText="1"/>
    </xf>
    <xf numFmtId="3" fontId="4" fillId="7" borderId="2" xfId="5" applyNumberFormat="1" applyFont="1" applyFill="1" applyBorder="1" applyAlignment="1">
      <alignment horizontal="right" vertical="top" wrapText="1"/>
    </xf>
    <xf numFmtId="3" fontId="8" fillId="7" borderId="2" xfId="0" applyNumberFormat="1" applyFont="1" applyFill="1" applyBorder="1" applyAlignment="1">
      <alignment horizontal="center" wrapText="1"/>
    </xf>
    <xf numFmtId="3" fontId="12" fillId="7" borderId="2" xfId="5" applyNumberFormat="1" applyFont="1" applyFill="1" applyBorder="1" applyAlignment="1">
      <alignment horizontal="right" vertical="top" wrapText="1"/>
    </xf>
    <xf numFmtId="0" fontId="8" fillId="7" borderId="2" xfId="0" applyFont="1" applyFill="1" applyBorder="1" applyAlignment="1">
      <alignment horizontal="left" wrapText="1" indent="2"/>
    </xf>
    <xf numFmtId="3" fontId="4" fillId="5" borderId="2" xfId="4" applyNumberFormat="1" applyFont="1" applyFill="1" applyBorder="1" applyAlignment="1">
      <alignment horizontal="right" vertical="top" wrapText="1"/>
    </xf>
    <xf numFmtId="3" fontId="12" fillId="5" borderId="2" xfId="4" applyNumberFormat="1" applyFont="1" applyFill="1" applyBorder="1" applyAlignment="1">
      <alignment horizontal="right" vertical="top" wrapText="1"/>
    </xf>
    <xf numFmtId="0" fontId="8" fillId="5" borderId="2" xfId="0" applyFont="1" applyFill="1" applyBorder="1" applyAlignment="1">
      <alignment horizontal="right" wrapText="1" indent="2"/>
    </xf>
    <xf numFmtId="0" fontId="8" fillId="0" borderId="2" xfId="0" applyFont="1" applyBorder="1" applyAlignment="1">
      <alignment horizontal="left" indent="2"/>
    </xf>
    <xf numFmtId="0" fontId="8" fillId="7" borderId="2" xfId="0" applyFont="1" applyFill="1" applyBorder="1" applyAlignment="1">
      <alignment horizontal="left" indent="2"/>
    </xf>
    <xf numFmtId="0" fontId="8" fillId="5" borderId="2" xfId="0" applyFont="1" applyFill="1" applyBorder="1" applyAlignment="1">
      <alignment horizontal="left" indent="2"/>
    </xf>
    <xf numFmtId="0" fontId="7" fillId="0" borderId="4" xfId="0" applyFont="1" applyBorder="1" applyAlignment="1">
      <alignment horizontal="left" wrapText="1"/>
    </xf>
    <xf numFmtId="0" fontId="8" fillId="0" borderId="16" xfId="0" applyFont="1" applyBorder="1" applyAlignment="1">
      <alignment horizontal="left" vertical="top" wrapText="1"/>
    </xf>
    <xf numFmtId="0" fontId="9" fillId="0" borderId="0" xfId="2" applyFont="1" applyFill="1" applyBorder="1" applyAlignment="1" applyProtection="1">
      <alignment vertical="top" wrapText="1"/>
    </xf>
    <xf numFmtId="0" fontId="8" fillId="0" borderId="0" xfId="0" applyFont="1" applyFill="1" applyBorder="1" applyAlignment="1">
      <alignment vertical="top" wrapText="1"/>
    </xf>
    <xf numFmtId="0" fontId="7" fillId="0" borderId="16" xfId="0" applyFont="1" applyBorder="1" applyAlignment="1">
      <alignment horizontal="left" vertical="top" wrapText="1"/>
    </xf>
    <xf numFmtId="0" fontId="9" fillId="0" borderId="0" xfId="2" applyFont="1" applyBorder="1" applyAlignment="1" applyProtection="1">
      <alignment vertical="top" wrapText="1"/>
    </xf>
    <xf numFmtId="3" fontId="2" fillId="2" borderId="16" xfId="3" applyNumberFormat="1" applyFont="1" applyFill="1" applyBorder="1" applyAlignment="1">
      <alignment horizontal="right"/>
    </xf>
    <xf numFmtId="0" fontId="7" fillId="0" borderId="21" xfId="0" applyFont="1" applyBorder="1" applyAlignment="1">
      <alignment vertical="center" wrapText="1"/>
    </xf>
    <xf numFmtId="15" fontId="7" fillId="0" borderId="21" xfId="0" applyNumberFormat="1" applyFont="1" applyBorder="1" applyAlignment="1">
      <alignment horizontal="center" vertical="center" wrapText="1"/>
    </xf>
    <xf numFmtId="15" fontId="7" fillId="0" borderId="21" xfId="0" applyNumberFormat="1" applyFont="1" applyFill="1" applyBorder="1" applyAlignment="1">
      <alignment horizontal="center" vertical="center" wrapText="1"/>
    </xf>
    <xf numFmtId="15" fontId="7" fillId="2" borderId="21" xfId="0" applyNumberFormat="1" applyFont="1" applyFill="1" applyBorder="1" applyAlignment="1">
      <alignment horizontal="center" vertical="center" wrapText="1"/>
    </xf>
    <xf numFmtId="0" fontId="2" fillId="0" borderId="0" xfId="4" applyFont="1" applyAlignment="1">
      <alignment vertical="center"/>
    </xf>
    <xf numFmtId="0" fontId="3" fillId="0" borderId="16" xfId="4" applyFont="1" applyBorder="1" applyAlignment="1">
      <alignment horizontal="left" vertical="top" wrapText="1"/>
    </xf>
    <xf numFmtId="0" fontId="3" fillId="0" borderId="16" xfId="4" applyFont="1" applyBorder="1" applyAlignment="1">
      <alignment horizontal="right" vertical="top" wrapText="1"/>
    </xf>
    <xf numFmtId="0" fontId="2" fillId="0" borderId="16" xfId="4" applyFont="1" applyBorder="1" applyAlignment="1">
      <alignment horizontal="left" vertical="top" wrapText="1"/>
    </xf>
    <xf numFmtId="0" fontId="2" fillId="0" borderId="16" xfId="4" applyFont="1" applyBorder="1" applyAlignment="1">
      <alignment vertical="top" wrapText="1"/>
    </xf>
    <xf numFmtId="0" fontId="2" fillId="0" borderId="16" xfId="4" applyFont="1" applyBorder="1"/>
    <xf numFmtId="0" fontId="7" fillId="0" borderId="21" xfId="0" applyFont="1" applyBorder="1" applyAlignment="1">
      <alignment vertical="center"/>
    </xf>
    <xf numFmtId="15" fontId="7" fillId="0" borderId="21" xfId="0" applyNumberFormat="1" applyFont="1" applyBorder="1" applyAlignment="1">
      <alignment horizontal="center" vertical="center"/>
    </xf>
    <xf numFmtId="0" fontId="8" fillId="0" borderId="19" xfId="0" applyFont="1" applyBorder="1" applyAlignment="1">
      <alignment horizontal="left" wrapText="1" indent="2"/>
    </xf>
    <xf numFmtId="164" fontId="8" fillId="0" borderId="19" xfId="1" applyNumberFormat="1" applyFont="1" applyBorder="1"/>
    <xf numFmtId="0" fontId="7" fillId="3" borderId="20" xfId="0" applyFont="1" applyFill="1" applyBorder="1" applyAlignment="1">
      <alignment horizontal="left" wrapText="1"/>
    </xf>
    <xf numFmtId="3" fontId="3" fillId="3" borderId="20" xfId="3" applyNumberFormat="1" applyFont="1" applyFill="1" applyBorder="1" applyAlignment="1">
      <alignment horizontal="right"/>
    </xf>
    <xf numFmtId="3" fontId="3" fillId="3" borderId="20" xfId="3" applyNumberFormat="1" applyFont="1" applyFill="1" applyBorder="1" applyAlignment="1"/>
    <xf numFmtId="0" fontId="8" fillId="4" borderId="4" xfId="0" applyFont="1" applyFill="1" applyBorder="1" applyAlignment="1">
      <alignment horizontal="left" wrapText="1" indent="2"/>
    </xf>
    <xf numFmtId="164" fontId="8" fillId="4" borderId="4" xfId="1" applyNumberFormat="1" applyFont="1" applyFill="1" applyBorder="1"/>
    <xf numFmtId="0" fontId="8" fillId="3" borderId="19" xfId="0" applyFont="1" applyFill="1" applyBorder="1" applyAlignment="1">
      <alignment horizontal="left" wrapText="1" indent="2"/>
    </xf>
    <xf numFmtId="164" fontId="8" fillId="3" borderId="19" xfId="1" applyNumberFormat="1" applyFont="1" applyFill="1" applyBorder="1"/>
    <xf numFmtId="3" fontId="3" fillId="4" borderId="20" xfId="3" applyNumberFormat="1" applyFont="1" applyFill="1" applyBorder="1" applyAlignment="1" applyProtection="1">
      <alignment horizontal="right"/>
      <protection locked="0"/>
    </xf>
    <xf numFmtId="164" fontId="7" fillId="0" borderId="4" xfId="1" applyNumberFormat="1" applyFont="1" applyBorder="1"/>
    <xf numFmtId="0" fontId="7" fillId="0" borderId="21" xfId="0" applyFont="1" applyBorder="1" applyAlignment="1">
      <alignment wrapText="1"/>
    </xf>
    <xf numFmtId="0" fontId="11" fillId="0" borderId="18" xfId="0" applyFont="1" applyBorder="1" applyAlignment="1">
      <alignment vertical="center"/>
    </xf>
    <xf numFmtId="0" fontId="11" fillId="0" borderId="17"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0" fillId="0" borderId="14" xfId="0" applyFont="1" applyBorder="1" applyAlignment="1">
      <alignment vertical="center" wrapText="1"/>
    </xf>
    <xf numFmtId="3" fontId="11" fillId="0" borderId="14" xfId="0" applyNumberFormat="1" applyFont="1" applyBorder="1" applyAlignment="1">
      <alignment horizontal="center" vertical="center"/>
    </xf>
    <xf numFmtId="3" fontId="11" fillId="0" borderId="14" xfId="0" applyNumberFormat="1" applyFont="1" applyBorder="1" applyAlignment="1">
      <alignment horizontal="center" vertical="center" wrapText="1"/>
    </xf>
    <xf numFmtId="43" fontId="11" fillId="0" borderId="14" xfId="1" applyFont="1" applyBorder="1" applyAlignment="1">
      <alignment horizontal="center" vertical="center" wrapText="1"/>
    </xf>
    <xf numFmtId="0" fontId="11" fillId="0" borderId="14" xfId="0" applyFont="1" applyBorder="1" applyAlignment="1">
      <alignment horizontal="center" vertical="center" wrapText="1"/>
    </xf>
    <xf numFmtId="41" fontId="11" fillId="0" borderId="14" xfId="1" applyNumberFormat="1" applyFont="1" applyBorder="1" applyAlignment="1">
      <alignment horizontal="center" vertical="center" wrapText="1"/>
    </xf>
    <xf numFmtId="0" fontId="8" fillId="0" borderId="0" xfId="0" applyFont="1" applyBorder="1" applyAlignment="1">
      <alignment horizontal="left"/>
    </xf>
    <xf numFmtId="0" fontId="2" fillId="0" borderId="14" xfId="3" applyFont="1" applyBorder="1" applyAlignment="1">
      <alignment horizontal="left" indent="1"/>
    </xf>
    <xf numFmtId="0" fontId="2" fillId="0" borderId="14" xfId="3" applyFont="1" applyBorder="1" applyAlignment="1">
      <alignment horizontal="left" indent="2"/>
    </xf>
    <xf numFmtId="0" fontId="2" fillId="0" borderId="14" xfId="3" applyFont="1" applyBorder="1" applyAlignment="1">
      <alignment horizontal="left" indent="3"/>
    </xf>
    <xf numFmtId="0" fontId="3" fillId="2" borderId="14" xfId="3" applyFont="1" applyFill="1" applyBorder="1" applyAlignment="1">
      <alignment horizontal="left" indent="1"/>
    </xf>
    <xf numFmtId="0" fontId="3" fillId="2" borderId="14" xfId="3" applyFont="1" applyFill="1" applyBorder="1" applyAlignment="1" applyProtection="1">
      <alignment horizontal="left" indent="1"/>
      <protection locked="0"/>
    </xf>
    <xf numFmtId="0" fontId="3" fillId="2" borderId="7" xfId="3" applyFont="1" applyFill="1" applyBorder="1" applyAlignment="1">
      <alignment horizontal="left" indent="1"/>
    </xf>
    <xf numFmtId="0" fontId="3" fillId="2" borderId="7" xfId="3" applyFont="1" applyFill="1" applyBorder="1" applyAlignment="1" applyProtection="1">
      <alignment horizontal="left" indent="1"/>
      <protection locked="0"/>
    </xf>
    <xf numFmtId="0" fontId="2" fillId="0" borderId="8" xfId="3" applyFont="1" applyBorder="1" applyAlignment="1">
      <alignment horizontal="left" indent="1"/>
    </xf>
    <xf numFmtId="0" fontId="2" fillId="0" borderId="8" xfId="3" applyFont="1" applyBorder="1" applyAlignment="1">
      <alignment horizontal="left" indent="2"/>
    </xf>
    <xf numFmtId="0" fontId="2" fillId="0" borderId="9" xfId="3" applyFont="1" applyBorder="1" applyAlignment="1">
      <alignment horizontal="left" indent="1"/>
    </xf>
    <xf numFmtId="0" fontId="2" fillId="0" borderId="8" xfId="3" applyFont="1" applyBorder="1" applyAlignment="1">
      <alignment horizontal="left" indent="3"/>
    </xf>
    <xf numFmtId="0" fontId="2" fillId="0" borderId="9" xfId="3" applyFont="1" applyBorder="1" applyAlignment="1">
      <alignment horizontal="left" indent="2"/>
    </xf>
    <xf numFmtId="0" fontId="2" fillId="0" borderId="23" xfId="3" applyFont="1" applyBorder="1" applyAlignment="1">
      <alignment horizontal="left" indent="2"/>
    </xf>
    <xf numFmtId="0" fontId="8" fillId="0" borderId="16" xfId="0" applyFont="1" applyBorder="1"/>
    <xf numFmtId="0" fontId="7" fillId="0" borderId="16" xfId="0" applyFont="1" applyBorder="1" applyAlignment="1">
      <alignment vertical="top" wrapText="1"/>
    </xf>
    <xf numFmtId="0" fontId="8" fillId="0" borderId="0" xfId="0" applyFont="1" applyFill="1"/>
    <xf numFmtId="0" fontId="8" fillId="0" borderId="0" xfId="0" applyFont="1" applyFill="1" applyBorder="1" applyAlignment="1"/>
    <xf numFmtId="3" fontId="8" fillId="0" borderId="14" xfId="0" applyNumberFormat="1" applyFont="1" applyBorder="1" applyAlignment="1">
      <alignment horizontal="right" vertical="center"/>
    </xf>
    <xf numFmtId="3" fontId="17" fillId="6" borderId="2" xfId="0" applyNumberFormat="1" applyFont="1" applyFill="1" applyBorder="1" applyAlignment="1" applyProtection="1">
      <alignment horizontal="right" vertical="top" wrapText="1"/>
    </xf>
    <xf numFmtId="3" fontId="7" fillId="7" borderId="2" xfId="0" applyNumberFormat="1" applyFont="1" applyFill="1" applyBorder="1" applyAlignment="1">
      <alignment horizontal="right" wrapText="1"/>
    </xf>
    <xf numFmtId="3" fontId="8" fillId="7" borderId="2" xfId="0" applyNumberFormat="1" applyFont="1" applyFill="1" applyBorder="1" applyAlignment="1">
      <alignment horizontal="right" wrapText="1"/>
    </xf>
    <xf numFmtId="3" fontId="7" fillId="5" borderId="2" xfId="0" applyNumberFormat="1" applyFont="1" applyFill="1" applyBorder="1" applyAlignment="1">
      <alignment horizontal="right" wrapText="1"/>
    </xf>
    <xf numFmtId="3" fontId="8" fillId="5" borderId="2" xfId="0" applyNumberFormat="1" applyFont="1" applyFill="1" applyBorder="1" applyAlignment="1">
      <alignment horizontal="right" wrapText="1"/>
    </xf>
    <xf numFmtId="3" fontId="8" fillId="0" borderId="0" xfId="0" applyNumberFormat="1" applyFont="1" applyBorder="1" applyAlignment="1">
      <alignment horizontal="right"/>
    </xf>
    <xf numFmtId="3" fontId="8" fillId="2" borderId="6" xfId="1" applyNumberFormat="1" applyFont="1" applyFill="1" applyBorder="1" applyAlignment="1">
      <alignment horizontal="right"/>
    </xf>
    <xf numFmtId="3" fontId="2" fillId="0" borderId="0" xfId="1" applyNumberFormat="1" applyFont="1" applyAlignment="1">
      <alignment horizontal="right"/>
    </xf>
    <xf numFmtId="0" fontId="7" fillId="0" borderId="0" xfId="0" applyFont="1" applyBorder="1" applyAlignment="1">
      <alignment horizontal="left" vertical="center" wrapText="1"/>
    </xf>
    <xf numFmtId="0" fontId="8" fillId="0" borderId="0" xfId="0" applyFont="1" applyBorder="1" applyAlignment="1">
      <alignment horizontal="left" vertical="center"/>
    </xf>
  </cellXfs>
  <cellStyles count="48">
    <cellStyle name="20% - Accent1" xfId="23" builtinId="30" customBuiltin="1"/>
    <cellStyle name="20% - Accent2" xfId="26" builtinId="34" customBuiltin="1"/>
    <cellStyle name="20% - Accent3" xfId="29" builtinId="38" customBuiltin="1"/>
    <cellStyle name="20% - Accent4" xfId="32" builtinId="42" customBuiltin="1"/>
    <cellStyle name="20% - Accent5" xfId="35" builtinId="46" customBuiltin="1"/>
    <cellStyle name="20% - Accent6" xfId="38" builtinId="50" customBuiltin="1"/>
    <cellStyle name="40% - Accent1" xfId="24" builtinId="31" customBuiltin="1"/>
    <cellStyle name="40% - Accent2" xfId="27" builtinId="35" customBuiltin="1"/>
    <cellStyle name="40% - Accent3" xfId="30" builtinId="39" customBuiltin="1"/>
    <cellStyle name="40% - Accent4" xfId="33" builtinId="43" customBuiltin="1"/>
    <cellStyle name="40% - Accent5" xfId="36" builtinId="47" customBuiltin="1"/>
    <cellStyle name="40% - Accent6" xfId="39" builtinId="51" customBuiltin="1"/>
    <cellStyle name="60% - Accent1 2" xfId="41" xr:uid="{A9430D77-26F9-408B-B5A8-70C3BB32F039}"/>
    <cellStyle name="60% - Accent2 2" xfId="42" xr:uid="{146412AF-E3E5-462B-B217-4BC548BFA497}"/>
    <cellStyle name="60% - Accent3 2" xfId="43" xr:uid="{AD4F872D-BAE8-40E0-874E-5E16B22DFBF4}"/>
    <cellStyle name="60% - Accent4 2" xfId="44" xr:uid="{CFA19E83-CA53-4C30-99C9-BF262690E7F4}"/>
    <cellStyle name="60% - Accent5 2" xfId="45" xr:uid="{2054BB3C-A8A1-49BD-B8AE-842723AACD3B}"/>
    <cellStyle name="60% - Accent6 2" xfId="46" xr:uid="{011FDF49-35F4-4795-B01F-503A55E52613}"/>
    <cellStyle name="Accent1" xfId="22" builtinId="29" customBuiltin="1"/>
    <cellStyle name="Accent2" xfId="25" builtinId="33" customBuiltin="1"/>
    <cellStyle name="Accent3" xfId="28" builtinId="37" customBuiltin="1"/>
    <cellStyle name="Accent4" xfId="31" builtinId="41" customBuiltin="1"/>
    <cellStyle name="Accent5" xfId="34" builtinId="45" customBuiltin="1"/>
    <cellStyle name="Accent6" xfId="37" builtinId="49" customBuiltin="1"/>
    <cellStyle name="Bad" xfId="12" builtinId="27" customBuiltin="1"/>
    <cellStyle name="Calculation" xfId="15" builtinId="22" customBuiltin="1"/>
    <cellStyle name="Check Cell" xfId="17" builtinId="23" customBuiltin="1"/>
    <cellStyle name="Comma" xfId="1" builtinId="3"/>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2" builtinId="8"/>
    <cellStyle name="Hyperlink 2" xfId="47" xr:uid="{79C27F1E-FCD9-48E3-BD71-1695F91528FA}"/>
    <cellStyle name="Input" xfId="13" builtinId="20" customBuiltin="1"/>
    <cellStyle name="Linked Cell" xfId="16" builtinId="24" customBuiltin="1"/>
    <cellStyle name="Neutral 2" xfId="40" xr:uid="{BF15DE67-4F62-49AD-9012-1AE693519115}"/>
    <cellStyle name="Normal" xfId="0" builtinId="0"/>
    <cellStyle name="Normal 2" xfId="3" xr:uid="{00000000-0005-0000-0000-000003000000}"/>
    <cellStyle name="Normal 3" xfId="4" xr:uid="{00000000-0005-0000-0000-000004000000}"/>
    <cellStyle name="Normal 4" xfId="5" xr:uid="{00000000-0005-0000-0000-000005000000}"/>
    <cellStyle name="Note" xfId="19" builtinId="10" customBuiltin="1"/>
    <cellStyle name="Output" xfId="14" builtinId="21" customBuiltin="1"/>
    <cellStyle name="Title" xfId="6" builtinId="15" customBuiltin="1"/>
    <cellStyle name="Total" xfId="21" builtinId="25" customBuiltin="1"/>
    <cellStyle name="Warning Text" xfId="1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352425</xdr:colOff>
      <xdr:row>8</xdr:row>
      <xdr:rowOff>28574</xdr:rowOff>
    </xdr:from>
    <xdr:to>
      <xdr:col>9</xdr:col>
      <xdr:colOff>333375</xdr:colOff>
      <xdr:row>21</xdr:row>
      <xdr:rowOff>171450</xdr:rowOff>
    </xdr:to>
    <xdr:sp macro="" textlink="">
      <xdr:nvSpPr>
        <xdr:cNvPr id="2" name="Rectangle 4" descr="Rectangle around title">
          <a:extLst>
            <a:ext uri="{FF2B5EF4-FFF2-40B4-BE49-F238E27FC236}">
              <a16:creationId xmlns:a16="http://schemas.microsoft.com/office/drawing/2014/main" id="{00000000-0008-0000-0000-000002000000}"/>
            </a:ext>
          </a:extLst>
        </xdr:cNvPr>
        <xdr:cNvSpPr>
          <a:spLocks noChangeArrowheads="1"/>
        </xdr:cNvSpPr>
      </xdr:nvSpPr>
      <xdr:spPr bwMode="auto">
        <a:xfrm>
          <a:off x="352425" y="1552574"/>
          <a:ext cx="5467350" cy="2619376"/>
        </a:xfrm>
        <a:prstGeom prst="rect">
          <a:avLst/>
        </a:prstGeom>
        <a:solidFill>
          <a:srgbClr val="FFFFFF"/>
        </a:solidFill>
        <a:ln w="28575">
          <a:solidFill>
            <a:srgbClr val="000000"/>
          </a:solidFill>
          <a:miter lim="800000"/>
          <a:headEnd/>
          <a:tailEnd/>
        </a:ln>
      </xdr:spPr>
    </xdr:sp>
    <xdr:clientData/>
  </xdr:twoCellAnchor>
  <xdr:twoCellAnchor>
    <xdr:from>
      <xdr:col>0</xdr:col>
      <xdr:colOff>581025</xdr:colOff>
      <xdr:row>15</xdr:row>
      <xdr:rowOff>104775</xdr:rowOff>
    </xdr:from>
    <xdr:to>
      <xdr:col>9</xdr:col>
      <xdr:colOff>9525</xdr:colOff>
      <xdr:row>21</xdr:row>
      <xdr:rowOff>38099</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81025" y="2962275"/>
          <a:ext cx="4914900" cy="1076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n-US" sz="1100" b="1" i="0" u="none" strike="noStrike" baseline="0">
              <a:solidFill>
                <a:srgbClr val="008080"/>
              </a:solidFill>
              <a:latin typeface="Arial"/>
              <a:cs typeface="Arial"/>
            </a:rPr>
            <a:t>HCUP METHODS SERIES REPORT 2021-04: </a:t>
          </a:r>
        </a:p>
        <a:p>
          <a:pPr algn="ctr" rtl="0">
            <a:defRPr sz="1000"/>
          </a:pPr>
          <a:r>
            <a:rPr lang="en-US" sz="1100" b="1" i="0" u="none" strike="noStrike" baseline="0">
              <a:solidFill>
                <a:srgbClr val="008080"/>
              </a:solidFill>
              <a:latin typeface="Arial"/>
              <a:cs typeface="Arial"/>
            </a:rPr>
            <a:t>POPULATION DENOMINATOR DATA SOURCES AND </a:t>
          </a:r>
        </a:p>
        <a:p>
          <a:pPr algn="ctr" rtl="0">
            <a:defRPr sz="1000"/>
          </a:pPr>
          <a:r>
            <a:rPr lang="en-US" sz="1100" b="1" i="0" u="none" strike="noStrike" baseline="0">
              <a:solidFill>
                <a:srgbClr val="008080"/>
              </a:solidFill>
              <a:latin typeface="Arial"/>
              <a:cs typeface="Arial"/>
            </a:rPr>
            <a:t>DATA FOR USE WITH HCUP DATABASES </a:t>
          </a:r>
        </a:p>
        <a:p>
          <a:pPr algn="ctr" rtl="0">
            <a:defRPr sz="1000"/>
          </a:pPr>
          <a:r>
            <a:rPr lang="en-US" sz="1100" b="1" i="0" u="none" strike="noStrike" baseline="0">
              <a:solidFill>
                <a:srgbClr val="008080"/>
              </a:solidFill>
              <a:latin typeface="Arial"/>
              <a:cs typeface="Arial"/>
            </a:rPr>
            <a:t>(UPDATED WITH 2020 POPULATION DATA)</a:t>
          </a:r>
        </a:p>
        <a:p>
          <a:pPr algn="ctr" rtl="0">
            <a:defRPr sz="1000"/>
          </a:pPr>
          <a:r>
            <a:rPr lang="en-US" sz="1100" b="1" i="0" u="none" strike="noStrike" baseline="0">
              <a:solidFill>
                <a:srgbClr val="008080"/>
              </a:solidFill>
              <a:latin typeface="Arial"/>
              <a:cs typeface="Arial"/>
            </a:rPr>
            <a:t>APPENDIX A: DATA TABLES</a:t>
          </a:r>
          <a:endParaRPr lang="en-US" sz="1000" b="1" i="0" u="none" strike="noStrike" baseline="0">
            <a:solidFill>
              <a:sysClr val="windowText" lastClr="000000"/>
            </a:solidFill>
            <a:effectLst/>
            <a:latin typeface="+mn-lt"/>
            <a:ea typeface="+mn-ea"/>
            <a:cs typeface="+mn-cs"/>
          </a:endParaRPr>
        </a:p>
        <a:p>
          <a:pPr algn="ctr" rtl="0">
            <a:defRPr sz="1000"/>
          </a:pPr>
          <a:endParaRPr lang="en-US" sz="1000" b="1" i="0" u="none" strike="noStrike" baseline="0">
            <a:solidFill>
              <a:sysClr val="windowText" lastClr="000000"/>
            </a:solidFill>
            <a:effectLst/>
            <a:latin typeface="+mn-lt"/>
            <a:ea typeface="+mn-ea"/>
            <a:cs typeface="+mn-cs"/>
          </a:endParaRPr>
        </a:p>
        <a:p>
          <a:pPr algn="ctr" rtl="0">
            <a:defRPr sz="1000"/>
          </a:pPr>
          <a:endParaRPr lang="en-US" sz="1100" b="1" i="0" u="none" strike="noStrike" baseline="0">
            <a:solidFill>
              <a:srgbClr val="008080"/>
            </a:solidFill>
            <a:latin typeface="Arial"/>
            <a:cs typeface="Arial"/>
          </a:endParaRPr>
        </a:p>
        <a:p>
          <a:pPr algn="l" rtl="0">
            <a:defRPr sz="1000"/>
          </a:pPr>
          <a:r>
            <a:rPr lang="en-US" sz="1100" b="0" i="1" u="none" strike="noStrike" baseline="0">
              <a:solidFill>
                <a:srgbClr val="000000"/>
              </a:solidFill>
              <a:latin typeface="Arial"/>
              <a:cs typeface="Arial"/>
            </a:rPr>
            <a:t> </a:t>
          </a:r>
        </a:p>
      </xdr:txBody>
    </xdr:sp>
    <xdr:clientData/>
  </xdr:twoCellAnchor>
  <xdr:twoCellAnchor>
    <xdr:from>
      <xdr:col>3</xdr:col>
      <xdr:colOff>571500</xdr:colOff>
      <xdr:row>8</xdr:row>
      <xdr:rowOff>95250</xdr:rowOff>
    </xdr:from>
    <xdr:to>
      <xdr:col>6</xdr:col>
      <xdr:colOff>161925</xdr:colOff>
      <xdr:row>14</xdr:row>
      <xdr:rowOff>180975</xdr:rowOff>
    </xdr:to>
    <xdr:pic>
      <xdr:nvPicPr>
        <xdr:cNvPr id="4" name="Picture 4" descr="HCUP logo&#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0300" y="1619250"/>
          <a:ext cx="1419225" cy="122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E2:E20"/>
  <sheetViews>
    <sheetView tabSelected="1" topLeftCell="A2" workbookViewId="0">
      <selection activeCell="O18" sqref="O18"/>
    </sheetView>
  </sheetViews>
  <sheetFormatPr defaultRowHeight="15"/>
  <sheetData>
    <row r="2" spans="5:5">
      <c r="E2" s="106"/>
    </row>
    <row r="3" spans="5:5">
      <c r="E3" s="106"/>
    </row>
    <row r="4" spans="5:5">
      <c r="E4" s="106"/>
    </row>
    <row r="5" spans="5:5">
      <c r="E5" s="106"/>
    </row>
    <row r="6" spans="5:5">
      <c r="E6" s="106"/>
    </row>
    <row r="7" spans="5:5">
      <c r="E7" s="107"/>
    </row>
    <row r="8" spans="5:5">
      <c r="E8" s="107"/>
    </row>
    <row r="10" spans="5:5">
      <c r="E10" s="106"/>
    </row>
    <row r="11" spans="5:5">
      <c r="E11" s="106"/>
    </row>
    <row r="12" spans="5:5">
      <c r="E12" s="106"/>
    </row>
    <row r="13" spans="5:5">
      <c r="E13" s="108"/>
    </row>
    <row r="14" spans="5:5">
      <c r="E14" s="109"/>
    </row>
    <row r="15" spans="5:5">
      <c r="E15" s="109"/>
    </row>
    <row r="16" spans="5:5">
      <c r="E16" s="110"/>
    </row>
    <row r="17" spans="5:5">
      <c r="E17" s="109"/>
    </row>
    <row r="18" spans="5:5">
      <c r="E18" s="106"/>
    </row>
    <row r="20" spans="5:5">
      <c r="E20" s="111">
        <v>42242</v>
      </c>
    </row>
  </sheetData>
  <customSheetViews>
    <customSheetView guid="{E053865E-1A13-40B1-8A85-F0C3DB8F084C}" fitToPage="1">
      <selection activeCell="F23" sqref="F23"/>
      <pageMargins left="0.7" right="0.7" top="0.75" bottom="0.75" header="0.3" footer="0.3"/>
      <pageSetup fitToHeight="0" orientation="landscape" horizontalDpi="4294967293" verticalDpi="4294967293" r:id="rId1"/>
    </customSheetView>
  </customSheetViews>
  <pageMargins left="0.7" right="0.7" top="0.75" bottom="0.75" header="0.3" footer="0.3"/>
  <pageSetup fitToHeight="0" orientation="landscape" horizontalDpi="4294967293" verticalDpi="4294967293"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7" tint="-0.249977111117893"/>
    <pageSetUpPr fitToPage="1"/>
  </sheetPr>
  <dimension ref="A1:N290"/>
  <sheetViews>
    <sheetView zoomScaleNormal="100" workbookViewId="0">
      <pane xSplit="1" ySplit="2" topLeftCell="B3" activePane="bottomRight" state="frozen"/>
      <selection pane="topRight" activeCell="B1" sqref="B1"/>
      <selection pane="bottomLeft" activeCell="A4" sqref="A4"/>
      <selection pane="bottomRight"/>
    </sheetView>
  </sheetViews>
  <sheetFormatPr defaultColWidth="9.140625" defaultRowHeight="12.75"/>
  <cols>
    <col min="1" max="1" width="19.42578125" style="64" customWidth="1"/>
    <col min="2" max="2" width="17.42578125" style="64" customWidth="1"/>
    <col min="3" max="3" width="15" style="64" customWidth="1"/>
    <col min="4" max="4" width="13.42578125" style="64" customWidth="1"/>
    <col min="5" max="6" width="13" style="64" customWidth="1"/>
    <col min="7" max="7" width="13.5703125" style="64" customWidth="1"/>
    <col min="8" max="8" width="13.42578125" style="64" customWidth="1"/>
    <col min="9" max="9" width="12.42578125" style="64" customWidth="1"/>
    <col min="10" max="10" width="13.42578125" style="64" customWidth="1"/>
    <col min="11" max="11" width="13" style="64" customWidth="1"/>
    <col min="12" max="12" width="11.85546875" style="64" customWidth="1"/>
    <col min="13" max="16384" width="9.140625" style="64"/>
  </cols>
  <sheetData>
    <row r="1" spans="1:14" s="186" customFormat="1" ht="26.25" customHeight="1">
      <c r="A1" s="190" t="s">
        <v>135</v>
      </c>
      <c r="C1" s="190"/>
    </row>
    <row r="2" spans="1:14" ht="15.75" customHeight="1" thickBot="1">
      <c r="A2" s="285" t="s">
        <v>68</v>
      </c>
      <c r="B2" s="278">
        <v>40360</v>
      </c>
      <c r="C2" s="276">
        <v>39995</v>
      </c>
      <c r="D2" s="276">
        <v>39630</v>
      </c>
      <c r="E2" s="286">
        <v>39264</v>
      </c>
      <c r="F2" s="286">
        <v>38899</v>
      </c>
      <c r="G2" s="286">
        <v>38534</v>
      </c>
      <c r="H2" s="286">
        <v>38169</v>
      </c>
      <c r="I2" s="286">
        <v>37803</v>
      </c>
      <c r="J2" s="286">
        <v>37438</v>
      </c>
      <c r="K2" s="286">
        <v>37073</v>
      </c>
      <c r="L2" s="286">
        <v>36708</v>
      </c>
      <c r="M2" s="186"/>
      <c r="N2" s="186"/>
    </row>
    <row r="3" spans="1:14" ht="13.5" thickTop="1">
      <c r="A3" s="268" t="s">
        <v>59</v>
      </c>
      <c r="B3" s="251">
        <v>309349689</v>
      </c>
      <c r="C3" s="251">
        <v>306771529</v>
      </c>
      <c r="D3" s="251">
        <v>304093966</v>
      </c>
      <c r="E3" s="251">
        <v>301231207</v>
      </c>
      <c r="F3" s="251">
        <v>298379912</v>
      </c>
      <c r="G3" s="251">
        <v>295516599</v>
      </c>
      <c r="H3" s="251">
        <v>292805298</v>
      </c>
      <c r="I3" s="251">
        <v>290107933</v>
      </c>
      <c r="J3" s="251">
        <v>287625193</v>
      </c>
      <c r="K3" s="251">
        <v>284968955</v>
      </c>
      <c r="L3" s="251">
        <v>282162411</v>
      </c>
    </row>
    <row r="4" spans="1:14">
      <c r="A4" s="7">
        <v>0</v>
      </c>
      <c r="B4" s="37">
        <v>3952444</v>
      </c>
      <c r="C4" s="8">
        <v>4003587</v>
      </c>
      <c r="D4" s="8">
        <v>4132735</v>
      </c>
      <c r="E4" s="8">
        <v>4147997</v>
      </c>
      <c r="F4" s="8">
        <v>4041738</v>
      </c>
      <c r="G4" s="8">
        <v>4004393</v>
      </c>
      <c r="H4" s="8">
        <v>4014258</v>
      </c>
      <c r="I4" s="8">
        <v>3975871</v>
      </c>
      <c r="J4" s="8">
        <v>3951461</v>
      </c>
      <c r="K4" s="8">
        <v>4012658</v>
      </c>
      <c r="L4" s="8">
        <v>3855956</v>
      </c>
    </row>
    <row r="5" spans="1:14">
      <c r="A5" s="7">
        <v>1</v>
      </c>
      <c r="B5" s="8">
        <v>3951024</v>
      </c>
      <c r="C5" s="8">
        <v>4078797</v>
      </c>
      <c r="D5" s="8">
        <v>4100756</v>
      </c>
      <c r="E5" s="8">
        <v>4002215</v>
      </c>
      <c r="F5" s="8">
        <v>3972124</v>
      </c>
      <c r="G5" s="8">
        <v>3987032</v>
      </c>
      <c r="H5" s="8">
        <v>3953063</v>
      </c>
      <c r="I5" s="8">
        <v>3936139</v>
      </c>
      <c r="J5" s="8">
        <v>4004674</v>
      </c>
      <c r="K5" s="8">
        <v>3855407</v>
      </c>
      <c r="L5" s="8">
        <v>3798691</v>
      </c>
    </row>
    <row r="6" spans="1:14">
      <c r="A6" s="7">
        <v>2</v>
      </c>
      <c r="B6" s="8">
        <v>4087074</v>
      </c>
      <c r="C6" s="8">
        <v>4103002</v>
      </c>
      <c r="D6" s="8">
        <v>4004146</v>
      </c>
      <c r="E6" s="8">
        <v>3973479</v>
      </c>
      <c r="F6" s="8">
        <v>3988119</v>
      </c>
      <c r="G6" s="8">
        <v>3952632</v>
      </c>
      <c r="H6" s="8">
        <v>3933735</v>
      </c>
      <c r="I6" s="8">
        <v>4002836</v>
      </c>
      <c r="J6" s="8">
        <v>3856114</v>
      </c>
      <c r="K6" s="8">
        <v>3800096</v>
      </c>
      <c r="L6" s="8">
        <v>3800144</v>
      </c>
    </row>
    <row r="7" spans="1:14">
      <c r="A7" s="7">
        <v>3</v>
      </c>
      <c r="B7" s="8">
        <v>4133855</v>
      </c>
      <c r="C7" s="8">
        <v>4025675</v>
      </c>
      <c r="D7" s="8">
        <v>3992320</v>
      </c>
      <c r="E7" s="8">
        <v>4004011</v>
      </c>
      <c r="F7" s="8">
        <v>3966022</v>
      </c>
      <c r="G7" s="8">
        <v>3943215</v>
      </c>
      <c r="H7" s="8">
        <v>4008220</v>
      </c>
      <c r="I7" s="8">
        <v>3860727</v>
      </c>
      <c r="J7" s="8">
        <v>3804336</v>
      </c>
      <c r="K7" s="8">
        <v>3802710</v>
      </c>
      <c r="L7" s="8">
        <v>3821118</v>
      </c>
    </row>
    <row r="8" spans="1:14">
      <c r="A8" s="7">
        <v>4</v>
      </c>
      <c r="B8" s="8">
        <v>4076132</v>
      </c>
      <c r="C8" s="8">
        <v>4033457</v>
      </c>
      <c r="D8" s="8">
        <v>4041170</v>
      </c>
      <c r="E8" s="8">
        <v>3998260</v>
      </c>
      <c r="F8" s="8">
        <v>3970880</v>
      </c>
      <c r="G8" s="8">
        <v>4030128</v>
      </c>
      <c r="H8" s="8">
        <v>3876609</v>
      </c>
      <c r="I8" s="8">
        <v>3816873</v>
      </c>
      <c r="J8" s="8">
        <v>3812607</v>
      </c>
      <c r="K8" s="8">
        <v>3827346</v>
      </c>
      <c r="L8" s="8">
        <v>3902384</v>
      </c>
    </row>
    <row r="9" spans="1:14">
      <c r="A9" s="7">
        <v>5</v>
      </c>
      <c r="B9" s="8">
        <v>4069577</v>
      </c>
      <c r="C9" s="8">
        <v>4070265</v>
      </c>
      <c r="D9" s="8">
        <v>4024297</v>
      </c>
      <c r="E9" s="8">
        <v>3993489</v>
      </c>
      <c r="F9" s="8">
        <v>4050582</v>
      </c>
      <c r="G9" s="8">
        <v>3893128</v>
      </c>
      <c r="H9" s="8">
        <v>3829607</v>
      </c>
      <c r="I9" s="8">
        <v>3823568</v>
      </c>
      <c r="J9" s="8">
        <v>3837187</v>
      </c>
      <c r="K9" s="8">
        <v>3910033</v>
      </c>
      <c r="L9" s="8">
        <v>3967834</v>
      </c>
    </row>
    <row r="10" spans="1:14">
      <c r="A10" s="7">
        <v>6</v>
      </c>
      <c r="B10" s="8">
        <v>4067657</v>
      </c>
      <c r="C10" s="8">
        <v>4018200</v>
      </c>
      <c r="D10" s="8">
        <v>3988117</v>
      </c>
      <c r="E10" s="8">
        <v>4046402</v>
      </c>
      <c r="F10" s="8">
        <v>3891329</v>
      </c>
      <c r="G10" s="8">
        <v>3828153</v>
      </c>
      <c r="H10" s="8">
        <v>3822089</v>
      </c>
      <c r="I10" s="8">
        <v>3837761</v>
      </c>
      <c r="J10" s="8">
        <v>3913054</v>
      </c>
      <c r="K10" s="8">
        <v>3972508</v>
      </c>
      <c r="L10" s="8">
        <v>4004335</v>
      </c>
    </row>
    <row r="11" spans="1:14">
      <c r="A11" s="7">
        <v>7</v>
      </c>
      <c r="B11" s="8">
        <v>4052622</v>
      </c>
      <c r="C11" s="8">
        <v>4017024</v>
      </c>
      <c r="D11" s="8">
        <v>4073291</v>
      </c>
      <c r="E11" s="8">
        <v>3914743</v>
      </c>
      <c r="F11" s="8">
        <v>3848758</v>
      </c>
      <c r="G11" s="8">
        <v>3838840</v>
      </c>
      <c r="H11" s="8">
        <v>3850646</v>
      </c>
      <c r="I11" s="8">
        <v>3924182</v>
      </c>
      <c r="J11" s="8">
        <v>3982360</v>
      </c>
      <c r="K11" s="8">
        <v>4012049</v>
      </c>
      <c r="L11" s="8">
        <v>4091467</v>
      </c>
    </row>
    <row r="12" spans="1:14">
      <c r="A12" s="7">
        <v>8</v>
      </c>
      <c r="B12" s="8">
        <v>4036621</v>
      </c>
      <c r="C12" s="8">
        <v>4089946</v>
      </c>
      <c r="D12" s="8">
        <v>3930544</v>
      </c>
      <c r="E12" s="8">
        <v>3863089</v>
      </c>
      <c r="F12" s="8">
        <v>3852265</v>
      </c>
      <c r="G12" s="8">
        <v>3861877</v>
      </c>
      <c r="H12" s="8">
        <v>3933161</v>
      </c>
      <c r="I12" s="8">
        <v>3991075</v>
      </c>
      <c r="J12" s="8">
        <v>4020970</v>
      </c>
      <c r="K12" s="8">
        <v>4099542</v>
      </c>
      <c r="L12" s="8">
        <v>4164871</v>
      </c>
    </row>
    <row r="13" spans="1:14">
      <c r="A13" s="7">
        <v>9</v>
      </c>
      <c r="B13" s="8">
        <v>4155932</v>
      </c>
      <c r="C13" s="8">
        <v>3987064</v>
      </c>
      <c r="D13" s="8">
        <v>3913353</v>
      </c>
      <c r="E13" s="8">
        <v>3896888</v>
      </c>
      <c r="F13" s="8">
        <v>3901754</v>
      </c>
      <c r="G13" s="8">
        <v>3967069</v>
      </c>
      <c r="H13" s="8">
        <v>4018734</v>
      </c>
      <c r="I13" s="8">
        <v>4044265</v>
      </c>
      <c r="J13" s="8">
        <v>4118846</v>
      </c>
      <c r="K13" s="8">
        <v>4179230</v>
      </c>
      <c r="L13" s="8">
        <v>4235345</v>
      </c>
    </row>
    <row r="14" spans="1:14">
      <c r="A14" s="7">
        <v>10</v>
      </c>
      <c r="B14" s="8">
        <v>4225412</v>
      </c>
      <c r="C14" s="8">
        <v>4133090</v>
      </c>
      <c r="D14" s="8">
        <v>4093680</v>
      </c>
      <c r="E14" s="8">
        <v>4075718</v>
      </c>
      <c r="F14" s="8">
        <v>4121105</v>
      </c>
      <c r="G14" s="8">
        <v>4150122</v>
      </c>
      <c r="H14" s="8">
        <v>4151951</v>
      </c>
      <c r="I14" s="8">
        <v>4205042</v>
      </c>
      <c r="J14" s="8">
        <v>4243816</v>
      </c>
      <c r="K14" s="8">
        <v>4277249</v>
      </c>
      <c r="L14" s="8">
        <v>4318540</v>
      </c>
    </row>
    <row r="15" spans="1:14">
      <c r="A15" s="7">
        <v>11</v>
      </c>
      <c r="B15" s="8">
        <v>4096193</v>
      </c>
      <c r="C15" s="8">
        <v>4066605</v>
      </c>
      <c r="D15" s="8">
        <v>4055388</v>
      </c>
      <c r="E15" s="8">
        <v>4106492</v>
      </c>
      <c r="F15" s="8">
        <v>4141970</v>
      </c>
      <c r="G15" s="8">
        <v>4149228</v>
      </c>
      <c r="H15" s="8">
        <v>4207721</v>
      </c>
      <c r="I15" s="8">
        <v>4254047</v>
      </c>
      <c r="J15" s="8">
        <v>4295720</v>
      </c>
      <c r="K15" s="8">
        <v>4344913</v>
      </c>
      <c r="L15" s="8">
        <v>4151953</v>
      </c>
    </row>
    <row r="16" spans="1:14">
      <c r="A16" s="7">
        <v>12</v>
      </c>
      <c r="B16" s="8">
        <v>4119403</v>
      </c>
      <c r="C16" s="8">
        <v>4110576</v>
      </c>
      <c r="D16" s="8">
        <v>4159477</v>
      </c>
      <c r="E16" s="8">
        <v>4192002</v>
      </c>
      <c r="F16" s="8">
        <v>4196880</v>
      </c>
      <c r="G16" s="8">
        <v>4251162</v>
      </c>
      <c r="H16" s="8">
        <v>4293550</v>
      </c>
      <c r="I16" s="8">
        <v>4332987</v>
      </c>
      <c r="J16" s="8">
        <v>4380351</v>
      </c>
      <c r="K16" s="8">
        <v>4183955</v>
      </c>
      <c r="L16" s="8">
        <v>4084732</v>
      </c>
    </row>
    <row r="17" spans="1:12">
      <c r="A17" s="7">
        <v>13</v>
      </c>
      <c r="B17" s="8">
        <v>4109069</v>
      </c>
      <c r="C17" s="8">
        <v>4164413</v>
      </c>
      <c r="D17" s="8">
        <v>4200016</v>
      </c>
      <c r="E17" s="8">
        <v>4207326</v>
      </c>
      <c r="F17" s="8">
        <v>4264733</v>
      </c>
      <c r="G17" s="8">
        <v>4308851</v>
      </c>
      <c r="H17" s="8">
        <v>4350199</v>
      </c>
      <c r="I17" s="8">
        <v>4401393</v>
      </c>
      <c r="J17" s="8">
        <v>4209025</v>
      </c>
      <c r="K17" s="8">
        <v>4113191</v>
      </c>
      <c r="L17" s="8">
        <v>4034618</v>
      </c>
    </row>
    <row r="18" spans="1:12">
      <c r="A18" s="7">
        <v>14</v>
      </c>
      <c r="B18" s="8">
        <v>4143934</v>
      </c>
      <c r="C18" s="8">
        <v>4185880</v>
      </c>
      <c r="D18" s="8">
        <v>4198094</v>
      </c>
      <c r="E18" s="8">
        <v>4259504</v>
      </c>
      <c r="F18" s="8">
        <v>4308450</v>
      </c>
      <c r="G18" s="8">
        <v>4353216</v>
      </c>
      <c r="H18" s="8">
        <v>4408259</v>
      </c>
      <c r="I18" s="8">
        <v>4221884</v>
      </c>
      <c r="J18" s="8">
        <v>4132509</v>
      </c>
      <c r="K18" s="8">
        <v>4059370</v>
      </c>
      <c r="L18" s="8">
        <v>4047853</v>
      </c>
    </row>
    <row r="19" spans="1:12">
      <c r="A19" s="7">
        <v>15</v>
      </c>
      <c r="B19" s="8">
        <v>4246829</v>
      </c>
      <c r="C19" s="8">
        <v>4259907</v>
      </c>
      <c r="D19" s="8">
        <v>4318982</v>
      </c>
      <c r="E19" s="8">
        <v>4364495</v>
      </c>
      <c r="F19" s="8">
        <v>4406515</v>
      </c>
      <c r="G19" s="8">
        <v>4456969</v>
      </c>
      <c r="H19" s="8">
        <v>4264863</v>
      </c>
      <c r="I19" s="8">
        <v>4172654</v>
      </c>
      <c r="J19" s="8">
        <v>4097876</v>
      </c>
      <c r="K19" s="8">
        <v>4083878</v>
      </c>
      <c r="L19" s="8">
        <v>4064678</v>
      </c>
    </row>
    <row r="20" spans="1:12">
      <c r="A20" s="7">
        <v>16</v>
      </c>
      <c r="B20" s="8">
        <v>4302394</v>
      </c>
      <c r="C20" s="8">
        <v>4365338</v>
      </c>
      <c r="D20" s="8">
        <v>4411176</v>
      </c>
      <c r="E20" s="8">
        <v>4452250</v>
      </c>
      <c r="F20" s="8">
        <v>4502997</v>
      </c>
      <c r="G20" s="8">
        <v>4308145</v>
      </c>
      <c r="H20" s="8">
        <v>4213762</v>
      </c>
      <c r="I20" s="8">
        <v>4139141</v>
      </c>
      <c r="J20" s="8">
        <v>4126961</v>
      </c>
      <c r="K20" s="8">
        <v>4108304</v>
      </c>
      <c r="L20" s="8">
        <v>3983291</v>
      </c>
    </row>
    <row r="21" spans="1:12">
      <c r="A21" s="7">
        <v>17</v>
      </c>
      <c r="B21" s="8">
        <v>4369588</v>
      </c>
      <c r="C21" s="8">
        <v>4421341</v>
      </c>
      <c r="D21" s="8">
        <v>4467060</v>
      </c>
      <c r="E21" s="8">
        <v>4521045</v>
      </c>
      <c r="F21" s="8">
        <v>4331493</v>
      </c>
      <c r="G21" s="8">
        <v>4239509</v>
      </c>
      <c r="H21" s="8">
        <v>4167308</v>
      </c>
      <c r="I21" s="8">
        <v>4160313</v>
      </c>
      <c r="J21" s="8">
        <v>4148590</v>
      </c>
      <c r="K21" s="8">
        <v>4028736</v>
      </c>
      <c r="L21" s="8">
        <v>4048379</v>
      </c>
    </row>
    <row r="22" spans="1:12">
      <c r="A22" s="7">
        <v>18</v>
      </c>
      <c r="B22" s="8">
        <v>4487337</v>
      </c>
      <c r="C22" s="8">
        <v>4534634</v>
      </c>
      <c r="D22" s="8">
        <v>4588123</v>
      </c>
      <c r="E22" s="8">
        <v>4394638</v>
      </c>
      <c r="F22" s="8">
        <v>4301050</v>
      </c>
      <c r="G22" s="8">
        <v>4225126</v>
      </c>
      <c r="H22" s="8">
        <v>4214061</v>
      </c>
      <c r="I22" s="8">
        <v>4201835</v>
      </c>
      <c r="J22" s="8">
        <v>4084316</v>
      </c>
      <c r="K22" s="8">
        <v>4102851</v>
      </c>
      <c r="L22" s="8">
        <v>4079606</v>
      </c>
    </row>
    <row r="23" spans="1:12">
      <c r="A23" s="7">
        <v>19</v>
      </c>
      <c r="B23" s="8">
        <v>4552939</v>
      </c>
      <c r="C23" s="8">
        <v>4611590</v>
      </c>
      <c r="D23" s="8">
        <v>4425539</v>
      </c>
      <c r="E23" s="8">
        <v>4335388</v>
      </c>
      <c r="F23" s="8">
        <v>4265654</v>
      </c>
      <c r="G23" s="8">
        <v>4256465</v>
      </c>
      <c r="H23" s="8">
        <v>4242558</v>
      </c>
      <c r="I23" s="8">
        <v>4123223</v>
      </c>
      <c r="J23" s="8">
        <v>4152627</v>
      </c>
      <c r="K23" s="8">
        <v>4132515</v>
      </c>
      <c r="L23" s="8">
        <v>4119001</v>
      </c>
    </row>
    <row r="24" spans="1:12">
      <c r="A24" s="7">
        <v>20</v>
      </c>
      <c r="B24" s="8">
        <v>4556617</v>
      </c>
      <c r="C24" s="8">
        <v>4383628</v>
      </c>
      <c r="D24" s="8">
        <v>4302988</v>
      </c>
      <c r="E24" s="8">
        <v>4242404</v>
      </c>
      <c r="F24" s="8">
        <v>4248095</v>
      </c>
      <c r="G24" s="8">
        <v>4241197</v>
      </c>
      <c r="H24" s="8">
        <v>4131771</v>
      </c>
      <c r="I24" s="8">
        <v>4156877</v>
      </c>
      <c r="J24" s="8">
        <v>4158896</v>
      </c>
      <c r="K24" s="8">
        <v>4156725</v>
      </c>
      <c r="L24" s="8">
        <v>4101286</v>
      </c>
    </row>
    <row r="25" spans="1:12">
      <c r="A25" s="7">
        <v>21</v>
      </c>
      <c r="B25" s="8">
        <v>4386080</v>
      </c>
      <c r="C25" s="8">
        <v>4307414</v>
      </c>
      <c r="D25" s="8">
        <v>4251950</v>
      </c>
      <c r="E25" s="8">
        <v>4257371</v>
      </c>
      <c r="F25" s="8">
        <v>4258790</v>
      </c>
      <c r="G25" s="8">
        <v>4150658</v>
      </c>
      <c r="H25" s="8">
        <v>4180191</v>
      </c>
      <c r="I25" s="8">
        <v>4167554</v>
      </c>
      <c r="J25" s="8">
        <v>4182678</v>
      </c>
      <c r="K25" s="8">
        <v>4133311</v>
      </c>
      <c r="L25" s="8">
        <v>3893853</v>
      </c>
    </row>
    <row r="26" spans="1:12">
      <c r="A26" s="7">
        <v>22</v>
      </c>
      <c r="B26" s="8">
        <v>4268558</v>
      </c>
      <c r="C26" s="8">
        <v>4217667</v>
      </c>
      <c r="D26" s="8">
        <v>4232792</v>
      </c>
      <c r="E26" s="8">
        <v>4236043</v>
      </c>
      <c r="F26" s="8">
        <v>4141532</v>
      </c>
      <c r="G26" s="8">
        <v>4176096</v>
      </c>
      <c r="H26" s="8">
        <v>4173077</v>
      </c>
      <c r="I26" s="8">
        <v>4175294</v>
      </c>
      <c r="J26" s="8">
        <v>4145736</v>
      </c>
      <c r="K26" s="8">
        <v>3919316</v>
      </c>
      <c r="L26" s="8">
        <v>3771190</v>
      </c>
    </row>
    <row r="27" spans="1:12">
      <c r="A27" s="7">
        <v>23</v>
      </c>
      <c r="B27" s="8">
        <v>4215890</v>
      </c>
      <c r="C27" s="8">
        <v>4230115</v>
      </c>
      <c r="D27" s="8">
        <v>4237432</v>
      </c>
      <c r="E27" s="8">
        <v>4143940</v>
      </c>
      <c r="F27" s="8">
        <v>4186427</v>
      </c>
      <c r="G27" s="8">
        <v>4183656</v>
      </c>
      <c r="H27" s="8">
        <v>4192674</v>
      </c>
      <c r="I27" s="8">
        <v>4147777</v>
      </c>
      <c r="J27" s="8">
        <v>3936927</v>
      </c>
      <c r="K27" s="8">
        <v>3798554</v>
      </c>
      <c r="L27" s="8">
        <v>3722452</v>
      </c>
    </row>
    <row r="28" spans="1:12">
      <c r="A28" s="7">
        <v>24</v>
      </c>
      <c r="B28" s="8">
        <v>4240793</v>
      </c>
      <c r="C28" s="8">
        <v>4245298</v>
      </c>
      <c r="D28" s="8">
        <v>4155450</v>
      </c>
      <c r="E28" s="8">
        <v>4198241</v>
      </c>
      <c r="F28" s="8">
        <v>4201291</v>
      </c>
      <c r="G28" s="8">
        <v>4208348</v>
      </c>
      <c r="H28" s="8">
        <v>4167847</v>
      </c>
      <c r="I28" s="8">
        <v>3944186</v>
      </c>
      <c r="J28" s="8">
        <v>3819528</v>
      </c>
      <c r="K28" s="8">
        <v>3749380</v>
      </c>
      <c r="L28" s="8">
        <v>3627886</v>
      </c>
    </row>
    <row r="29" spans="1:12">
      <c r="A29" s="7">
        <v>25</v>
      </c>
      <c r="B29" s="8">
        <v>4303037</v>
      </c>
      <c r="C29" s="8">
        <v>4204602</v>
      </c>
      <c r="D29" s="8">
        <v>4246210</v>
      </c>
      <c r="E29" s="8">
        <v>4245572</v>
      </c>
      <c r="F29" s="8">
        <v>4254643</v>
      </c>
      <c r="G29" s="8">
        <v>4206096</v>
      </c>
      <c r="H29" s="8">
        <v>3981519</v>
      </c>
      <c r="I29" s="8">
        <v>3842468</v>
      </c>
      <c r="J29" s="8">
        <v>3779169</v>
      </c>
      <c r="K29" s="8">
        <v>3659719</v>
      </c>
      <c r="L29" s="8">
        <v>3747738</v>
      </c>
    </row>
    <row r="30" spans="1:12">
      <c r="A30" s="7">
        <v>26</v>
      </c>
      <c r="B30" s="8">
        <v>4154786</v>
      </c>
      <c r="C30" s="8">
        <v>4197922</v>
      </c>
      <c r="D30" s="8">
        <v>4206583</v>
      </c>
      <c r="E30" s="8">
        <v>4222850</v>
      </c>
      <c r="F30" s="8">
        <v>4186325</v>
      </c>
      <c r="G30" s="8">
        <v>3966722</v>
      </c>
      <c r="H30" s="8">
        <v>3838225</v>
      </c>
      <c r="I30" s="8">
        <v>3771710</v>
      </c>
      <c r="J30" s="8">
        <v>3669915</v>
      </c>
      <c r="K30" s="8">
        <v>3768152</v>
      </c>
      <c r="L30" s="8">
        <v>3644037</v>
      </c>
    </row>
    <row r="31" spans="1:12">
      <c r="A31" s="7">
        <v>27</v>
      </c>
      <c r="B31" s="8">
        <v>4248970</v>
      </c>
      <c r="C31" s="8">
        <v>4250014</v>
      </c>
      <c r="D31" s="8">
        <v>4265165</v>
      </c>
      <c r="E31" s="8">
        <v>4224395</v>
      </c>
      <c r="F31" s="8">
        <v>4004498</v>
      </c>
      <c r="G31" s="8">
        <v>3870040</v>
      </c>
      <c r="H31" s="8">
        <v>3801676</v>
      </c>
      <c r="I31" s="8">
        <v>3688646</v>
      </c>
      <c r="J31" s="8">
        <v>3791713</v>
      </c>
      <c r="K31" s="8">
        <v>3668700</v>
      </c>
      <c r="L31" s="8">
        <v>3747633</v>
      </c>
    </row>
    <row r="32" spans="1:12">
      <c r="A32" s="7">
        <v>28</v>
      </c>
      <c r="B32" s="8">
        <v>4237858</v>
      </c>
      <c r="C32" s="8">
        <v>4250613</v>
      </c>
      <c r="D32" s="8">
        <v>4215620</v>
      </c>
      <c r="E32" s="8">
        <v>3999799</v>
      </c>
      <c r="F32" s="8">
        <v>3874154</v>
      </c>
      <c r="G32" s="8">
        <v>3805526</v>
      </c>
      <c r="H32" s="8">
        <v>3697495</v>
      </c>
      <c r="I32" s="8">
        <v>3794838</v>
      </c>
      <c r="J32" s="8">
        <v>3682001</v>
      </c>
      <c r="K32" s="8">
        <v>3766129</v>
      </c>
      <c r="L32" s="8">
        <v>3947343</v>
      </c>
    </row>
    <row r="33" spans="1:12">
      <c r="A33" s="7">
        <v>29</v>
      </c>
      <c r="B33" s="8">
        <v>4208596</v>
      </c>
      <c r="C33" s="8">
        <v>4175077</v>
      </c>
      <c r="D33" s="8">
        <v>3969090</v>
      </c>
      <c r="E33" s="8">
        <v>3850082</v>
      </c>
      <c r="F33" s="8">
        <v>3790391</v>
      </c>
      <c r="G33" s="8">
        <v>3686326</v>
      </c>
      <c r="H33" s="8">
        <v>3788140</v>
      </c>
      <c r="I33" s="8">
        <v>3673923</v>
      </c>
      <c r="J33" s="8">
        <v>3768542</v>
      </c>
      <c r="K33" s="8">
        <v>3956647</v>
      </c>
      <c r="L33" s="8">
        <v>4193512</v>
      </c>
    </row>
    <row r="34" spans="1:12">
      <c r="A34" s="7">
        <v>30</v>
      </c>
      <c r="B34" s="8">
        <v>4333778</v>
      </c>
      <c r="C34" s="8">
        <v>4104133</v>
      </c>
      <c r="D34" s="8">
        <v>3970191</v>
      </c>
      <c r="E34" s="8">
        <v>3894527</v>
      </c>
      <c r="F34" s="8">
        <v>3779051</v>
      </c>
      <c r="G34" s="8">
        <v>3866581</v>
      </c>
      <c r="H34" s="8">
        <v>3737940</v>
      </c>
      <c r="I34" s="8">
        <v>3813536</v>
      </c>
      <c r="J34" s="8">
        <v>3994164</v>
      </c>
      <c r="K34" s="8">
        <v>4218260</v>
      </c>
      <c r="L34" s="8">
        <v>4297742</v>
      </c>
    </row>
    <row r="35" spans="1:12">
      <c r="A35" s="7">
        <v>31</v>
      </c>
      <c r="B35" s="8">
        <v>4015250</v>
      </c>
      <c r="C35" s="8">
        <v>3890200</v>
      </c>
      <c r="D35" s="8">
        <v>3828094</v>
      </c>
      <c r="E35" s="8">
        <v>3724612</v>
      </c>
      <c r="F35" s="8">
        <v>3824265</v>
      </c>
      <c r="G35" s="8">
        <v>3705594</v>
      </c>
      <c r="H35" s="8">
        <v>3790984</v>
      </c>
      <c r="I35" s="8">
        <v>3973726</v>
      </c>
      <c r="J35" s="8">
        <v>4210913</v>
      </c>
      <c r="K35" s="8">
        <v>4302689</v>
      </c>
      <c r="L35" s="8">
        <v>4062757</v>
      </c>
    </row>
    <row r="36" spans="1:12">
      <c r="A36" s="7">
        <v>32</v>
      </c>
      <c r="B36" s="8">
        <v>3995487</v>
      </c>
      <c r="C36" s="8">
        <v>3921281</v>
      </c>
      <c r="D36" s="8">
        <v>3807761</v>
      </c>
      <c r="E36" s="8">
        <v>3899463</v>
      </c>
      <c r="F36" s="8">
        <v>3772538</v>
      </c>
      <c r="G36" s="8">
        <v>3848038</v>
      </c>
      <c r="H36" s="8">
        <v>4023788</v>
      </c>
      <c r="I36" s="8">
        <v>4245067</v>
      </c>
      <c r="J36" s="8">
        <v>4330977</v>
      </c>
      <c r="K36" s="8">
        <v>4082902</v>
      </c>
      <c r="L36" s="8">
        <v>3999268</v>
      </c>
    </row>
    <row r="37" spans="1:12">
      <c r="A37" s="7">
        <v>33</v>
      </c>
      <c r="B37" s="8">
        <v>3926638</v>
      </c>
      <c r="C37" s="8">
        <v>3813001</v>
      </c>
      <c r="D37" s="8">
        <v>3907253</v>
      </c>
      <c r="E37" s="8">
        <v>3780927</v>
      </c>
      <c r="F37" s="8">
        <v>3860165</v>
      </c>
      <c r="G37" s="8">
        <v>4035045</v>
      </c>
      <c r="H37" s="8">
        <v>4257394</v>
      </c>
      <c r="I37" s="8">
        <v>4337299</v>
      </c>
      <c r="J37" s="8">
        <v>4095531</v>
      </c>
      <c r="K37" s="8">
        <v>4014912</v>
      </c>
      <c r="L37" s="8">
        <v>4019117</v>
      </c>
    </row>
    <row r="38" spans="1:12">
      <c r="A38" s="7">
        <v>34</v>
      </c>
      <c r="B38" s="8">
        <v>3822675</v>
      </c>
      <c r="C38" s="8">
        <v>3916499</v>
      </c>
      <c r="D38" s="8">
        <v>3791506</v>
      </c>
      <c r="E38" s="8">
        <v>3871236</v>
      </c>
      <c r="F38" s="8">
        <v>4049149</v>
      </c>
      <c r="G38" s="8">
        <v>4268679</v>
      </c>
      <c r="H38" s="8">
        <v>4349395</v>
      </c>
      <c r="I38" s="8">
        <v>4102582</v>
      </c>
      <c r="J38" s="8">
        <v>4026721</v>
      </c>
      <c r="K38" s="8">
        <v>4033412</v>
      </c>
      <c r="L38" s="8">
        <v>4145350</v>
      </c>
    </row>
    <row r="39" spans="1:12">
      <c r="A39" s="7">
        <v>35</v>
      </c>
      <c r="B39" s="8">
        <v>3958453</v>
      </c>
      <c r="C39" s="8">
        <v>3829432</v>
      </c>
      <c r="D39" s="8">
        <v>3908041</v>
      </c>
      <c r="E39" s="8">
        <v>4083733</v>
      </c>
      <c r="F39" s="8">
        <v>4302604</v>
      </c>
      <c r="G39" s="8">
        <v>4377057</v>
      </c>
      <c r="H39" s="8">
        <v>4127056</v>
      </c>
      <c r="I39" s="8">
        <v>4042650</v>
      </c>
      <c r="J39" s="8">
        <v>4050190</v>
      </c>
      <c r="K39" s="8">
        <v>4161140</v>
      </c>
      <c r="L39" s="8">
        <v>4446557</v>
      </c>
    </row>
    <row r="40" spans="1:12">
      <c r="A40" s="7">
        <v>36</v>
      </c>
      <c r="B40" s="8">
        <v>3825205</v>
      </c>
      <c r="C40" s="8">
        <v>3905615</v>
      </c>
      <c r="D40" s="8">
        <v>4083819</v>
      </c>
      <c r="E40" s="8">
        <v>4302578</v>
      </c>
      <c r="F40" s="8">
        <v>4380502</v>
      </c>
      <c r="G40" s="8">
        <v>4130501</v>
      </c>
      <c r="H40" s="8">
        <v>4048580</v>
      </c>
      <c r="I40" s="8">
        <v>4051962</v>
      </c>
      <c r="J40" s="8">
        <v>4168398</v>
      </c>
      <c r="K40" s="8">
        <v>4457678</v>
      </c>
      <c r="L40" s="8">
        <v>4528984</v>
      </c>
    </row>
    <row r="41" spans="1:12">
      <c r="A41" s="7">
        <v>37</v>
      </c>
      <c r="B41" s="8">
        <v>3891881</v>
      </c>
      <c r="C41" s="8">
        <v>4071181</v>
      </c>
      <c r="D41" s="8">
        <v>4291673</v>
      </c>
      <c r="E41" s="8">
        <v>4370533</v>
      </c>
      <c r="F41" s="8">
        <v>4126573</v>
      </c>
      <c r="G41" s="8">
        <v>4044933</v>
      </c>
      <c r="H41" s="8">
        <v>4051890</v>
      </c>
      <c r="I41" s="8">
        <v>4165007</v>
      </c>
      <c r="J41" s="8">
        <v>4459389</v>
      </c>
      <c r="K41" s="8">
        <v>4534648</v>
      </c>
      <c r="L41" s="8">
        <v>4523611</v>
      </c>
    </row>
    <row r="42" spans="1:12">
      <c r="A42" s="7">
        <v>38</v>
      </c>
      <c r="B42" s="8">
        <v>4085584</v>
      </c>
      <c r="C42" s="8">
        <v>4304006</v>
      </c>
      <c r="D42" s="8">
        <v>4382157</v>
      </c>
      <c r="E42" s="8">
        <v>4136991</v>
      </c>
      <c r="F42" s="8">
        <v>4056686</v>
      </c>
      <c r="G42" s="8">
        <v>4060608</v>
      </c>
      <c r="H42" s="8">
        <v>4174027</v>
      </c>
      <c r="I42" s="8">
        <v>4462051</v>
      </c>
      <c r="J42" s="8">
        <v>4538848</v>
      </c>
      <c r="K42" s="8">
        <v>4529329</v>
      </c>
      <c r="L42" s="8">
        <v>4547235</v>
      </c>
    </row>
    <row r="43" spans="1:12">
      <c r="A43" s="7">
        <v>39</v>
      </c>
      <c r="B43" s="8">
        <v>4321121</v>
      </c>
      <c r="C43" s="8">
        <v>4397562</v>
      </c>
      <c r="D43" s="8">
        <v>4151773</v>
      </c>
      <c r="E43" s="8">
        <v>4070056</v>
      </c>
      <c r="F43" s="8">
        <v>4074868</v>
      </c>
      <c r="G43" s="8">
        <v>4185554</v>
      </c>
      <c r="H43" s="8">
        <v>4473096</v>
      </c>
      <c r="I43" s="8">
        <v>4542489</v>
      </c>
      <c r="J43" s="8">
        <v>4534393</v>
      </c>
      <c r="K43" s="8">
        <v>4553123</v>
      </c>
      <c r="L43" s="8">
        <v>4604465</v>
      </c>
    </row>
    <row r="44" spans="1:12">
      <c r="A44" s="7">
        <v>40</v>
      </c>
      <c r="B44" s="8">
        <v>4388748</v>
      </c>
      <c r="C44" s="8">
        <v>4145183</v>
      </c>
      <c r="D44" s="8">
        <v>4065710</v>
      </c>
      <c r="E44" s="8">
        <v>4071341</v>
      </c>
      <c r="F44" s="8">
        <v>4184594</v>
      </c>
      <c r="G44" s="8">
        <v>4470383</v>
      </c>
      <c r="H44" s="8">
        <v>4540929</v>
      </c>
      <c r="I44" s="8">
        <v>4529389</v>
      </c>
      <c r="J44" s="8">
        <v>4551912</v>
      </c>
      <c r="K44" s="8">
        <v>4606601</v>
      </c>
      <c r="L44" s="8">
        <v>4696305</v>
      </c>
    </row>
    <row r="45" spans="1:12">
      <c r="A45" s="7">
        <v>41</v>
      </c>
      <c r="B45" s="8">
        <v>4166239</v>
      </c>
      <c r="C45" s="8">
        <v>4085265</v>
      </c>
      <c r="D45" s="8">
        <v>4090091</v>
      </c>
      <c r="E45" s="8">
        <v>4202260</v>
      </c>
      <c r="F45" s="8">
        <v>4488189</v>
      </c>
      <c r="G45" s="8">
        <v>4553968</v>
      </c>
      <c r="H45" s="8">
        <v>4540376</v>
      </c>
      <c r="I45" s="8">
        <v>4556844</v>
      </c>
      <c r="J45" s="8">
        <v>4610846</v>
      </c>
      <c r="K45" s="8">
        <v>4700471</v>
      </c>
      <c r="L45" s="8">
        <v>4513298</v>
      </c>
    </row>
    <row r="46" spans="1:12">
      <c r="A46" s="7">
        <v>42</v>
      </c>
      <c r="B46" s="8">
        <v>4079598</v>
      </c>
      <c r="C46" s="8">
        <v>4085849</v>
      </c>
      <c r="D46" s="8">
        <v>4199463</v>
      </c>
      <c r="E46" s="8">
        <v>4485432</v>
      </c>
      <c r="F46" s="8">
        <v>4552280</v>
      </c>
      <c r="G46" s="8">
        <v>4537278</v>
      </c>
      <c r="H46" s="8">
        <v>4555019</v>
      </c>
      <c r="I46" s="8">
        <v>4606465</v>
      </c>
      <c r="J46" s="8">
        <v>4699196</v>
      </c>
      <c r="K46" s="8">
        <v>4514435</v>
      </c>
      <c r="L46" s="8">
        <v>4522455</v>
      </c>
    </row>
    <row r="47" spans="1:12">
      <c r="A47" s="7">
        <v>43</v>
      </c>
      <c r="B47" s="8">
        <v>4095947</v>
      </c>
      <c r="C47" s="8">
        <v>4209233</v>
      </c>
      <c r="D47" s="8">
        <v>4495218</v>
      </c>
      <c r="E47" s="8">
        <v>4560505</v>
      </c>
      <c r="F47" s="8">
        <v>4544742</v>
      </c>
      <c r="G47" s="8">
        <v>4559728</v>
      </c>
      <c r="H47" s="8">
        <v>4610120</v>
      </c>
      <c r="I47" s="8">
        <v>4699388</v>
      </c>
      <c r="J47" s="8">
        <v>4515522</v>
      </c>
      <c r="K47" s="8">
        <v>4523433</v>
      </c>
      <c r="L47" s="8">
        <v>4476856</v>
      </c>
    </row>
    <row r="48" spans="1:12">
      <c r="A48" s="7">
        <v>44</v>
      </c>
      <c r="B48" s="8">
        <v>4168649</v>
      </c>
      <c r="C48" s="8">
        <v>4454485</v>
      </c>
      <c r="D48" s="8">
        <v>4524541</v>
      </c>
      <c r="E48" s="8">
        <v>4512801</v>
      </c>
      <c r="F48" s="8">
        <v>4532763</v>
      </c>
      <c r="G48" s="8">
        <v>4585528</v>
      </c>
      <c r="H48" s="8">
        <v>4679182</v>
      </c>
      <c r="I48" s="8">
        <v>4497961</v>
      </c>
      <c r="J48" s="8">
        <v>4511955</v>
      </c>
      <c r="K48" s="8">
        <v>4470894</v>
      </c>
      <c r="L48" s="8">
        <v>4309077</v>
      </c>
    </row>
    <row r="49" spans="1:12">
      <c r="A49" s="7">
        <v>45</v>
      </c>
      <c r="B49" s="8">
        <v>4438932</v>
      </c>
      <c r="C49" s="8">
        <v>4509265</v>
      </c>
      <c r="D49" s="8">
        <v>4499251</v>
      </c>
      <c r="E49" s="8">
        <v>4519792</v>
      </c>
      <c r="F49" s="8">
        <v>4573546</v>
      </c>
      <c r="G49" s="8">
        <v>4666734</v>
      </c>
      <c r="H49" s="8">
        <v>4486566</v>
      </c>
      <c r="I49" s="8">
        <v>4499971</v>
      </c>
      <c r="J49" s="8">
        <v>4461379</v>
      </c>
      <c r="K49" s="8">
        <v>4301955</v>
      </c>
      <c r="L49" s="8">
        <v>4335271</v>
      </c>
    </row>
    <row r="50" spans="1:12">
      <c r="A50" s="7">
        <v>46</v>
      </c>
      <c r="B50" s="8">
        <v>4536724</v>
      </c>
      <c r="C50" s="8">
        <v>4523596</v>
      </c>
      <c r="D50" s="8">
        <v>4541484</v>
      </c>
      <c r="E50" s="8">
        <v>4591932</v>
      </c>
      <c r="F50" s="8">
        <v>4682144</v>
      </c>
      <c r="G50" s="8">
        <v>4496805</v>
      </c>
      <c r="H50" s="8">
        <v>4506067</v>
      </c>
      <c r="I50" s="8">
        <v>4462427</v>
      </c>
      <c r="J50" s="8">
        <v>4301101</v>
      </c>
      <c r="K50" s="8">
        <v>4331582</v>
      </c>
      <c r="L50" s="8">
        <v>4155176</v>
      </c>
    </row>
    <row r="51" spans="1:12">
      <c r="A51" s="7">
        <v>47</v>
      </c>
      <c r="B51" s="8">
        <v>4540738</v>
      </c>
      <c r="C51" s="8">
        <v>4557336</v>
      </c>
      <c r="D51" s="8">
        <v>4606123</v>
      </c>
      <c r="E51" s="8">
        <v>4694196</v>
      </c>
      <c r="F51" s="8">
        <v>4506142</v>
      </c>
      <c r="G51" s="8">
        <v>4511695</v>
      </c>
      <c r="H51" s="8">
        <v>4465196</v>
      </c>
      <c r="I51" s="8">
        <v>4300483</v>
      </c>
      <c r="J51" s="8">
        <v>4330110</v>
      </c>
      <c r="K51" s="8">
        <v>4152347</v>
      </c>
      <c r="L51" s="8">
        <v>4025331</v>
      </c>
    </row>
    <row r="52" spans="1:12">
      <c r="A52" s="7">
        <v>48</v>
      </c>
      <c r="B52" s="8">
        <v>4531076</v>
      </c>
      <c r="C52" s="8">
        <v>4582655</v>
      </c>
      <c r="D52" s="8">
        <v>4672955</v>
      </c>
      <c r="E52" s="8">
        <v>4487653</v>
      </c>
      <c r="F52" s="8">
        <v>4495342</v>
      </c>
      <c r="G52" s="8">
        <v>4449860</v>
      </c>
      <c r="H52" s="8">
        <v>4287486</v>
      </c>
      <c r="I52" s="8">
        <v>4317939</v>
      </c>
      <c r="J52" s="8">
        <v>4143330</v>
      </c>
      <c r="K52" s="8">
        <v>4018921</v>
      </c>
      <c r="L52" s="8">
        <v>3898395</v>
      </c>
    </row>
    <row r="53" spans="1:12">
      <c r="A53" s="7">
        <v>49</v>
      </c>
      <c r="B53" s="8">
        <v>4600450</v>
      </c>
      <c r="C53" s="8">
        <v>4689393</v>
      </c>
      <c r="D53" s="8">
        <v>4501160</v>
      </c>
      <c r="E53" s="8">
        <v>4506188</v>
      </c>
      <c r="F53" s="8">
        <v>4458112</v>
      </c>
      <c r="G53" s="8">
        <v>4292077</v>
      </c>
      <c r="H53" s="8">
        <v>4319947</v>
      </c>
      <c r="I53" s="8">
        <v>4141856</v>
      </c>
      <c r="J53" s="8">
        <v>4016368</v>
      </c>
      <c r="K53" s="8">
        <v>3894178</v>
      </c>
      <c r="L53" s="8">
        <v>3805354</v>
      </c>
    </row>
    <row r="54" spans="1:12">
      <c r="A54" s="7">
        <v>50</v>
      </c>
      <c r="B54" s="8">
        <v>4643804</v>
      </c>
      <c r="C54" s="8">
        <v>4462192</v>
      </c>
      <c r="D54" s="8">
        <v>4471128</v>
      </c>
      <c r="E54" s="8">
        <v>4426479</v>
      </c>
      <c r="F54" s="8">
        <v>4264904</v>
      </c>
      <c r="G54" s="8">
        <v>4295348</v>
      </c>
      <c r="H54" s="8">
        <v>4121104</v>
      </c>
      <c r="I54" s="8">
        <v>3998812</v>
      </c>
      <c r="J54" s="8">
        <v>3881009</v>
      </c>
      <c r="K54" s="8">
        <v>3796146</v>
      </c>
      <c r="L54" s="8">
        <v>3800059</v>
      </c>
    </row>
    <row r="55" spans="1:12">
      <c r="A55" s="7">
        <v>51</v>
      </c>
      <c r="B55" s="8">
        <v>4508821</v>
      </c>
      <c r="C55" s="8">
        <v>4514833</v>
      </c>
      <c r="D55" s="8">
        <v>4464006</v>
      </c>
      <c r="E55" s="8">
        <v>4294933</v>
      </c>
      <c r="F55" s="8">
        <v>4320192</v>
      </c>
      <c r="G55" s="8">
        <v>4138594</v>
      </c>
      <c r="H55" s="8">
        <v>4010062</v>
      </c>
      <c r="I55" s="8">
        <v>3886144</v>
      </c>
      <c r="J55" s="8">
        <v>3797199</v>
      </c>
      <c r="K55" s="8">
        <v>3796980</v>
      </c>
      <c r="L55" s="8">
        <v>3663455</v>
      </c>
    </row>
    <row r="56" spans="1:12">
      <c r="A56" s="7">
        <v>52</v>
      </c>
      <c r="B56" s="8">
        <v>4475280</v>
      </c>
      <c r="C56" s="8">
        <v>4429228</v>
      </c>
      <c r="D56" s="8">
        <v>4264599</v>
      </c>
      <c r="E56" s="8">
        <v>4292620</v>
      </c>
      <c r="F56" s="8">
        <v>4114856</v>
      </c>
      <c r="G56" s="8">
        <v>3989065</v>
      </c>
      <c r="H56" s="8">
        <v>3868188</v>
      </c>
      <c r="I56" s="8">
        <v>3782009</v>
      </c>
      <c r="J56" s="8">
        <v>3785188</v>
      </c>
      <c r="K56" s="8">
        <v>3654405</v>
      </c>
      <c r="L56" s="8">
        <v>3637919</v>
      </c>
    </row>
    <row r="57" spans="1:12">
      <c r="A57" s="7">
        <v>53</v>
      </c>
      <c r="B57" s="8">
        <v>4446435</v>
      </c>
      <c r="C57" s="8">
        <v>4281465</v>
      </c>
      <c r="D57" s="8">
        <v>4306809</v>
      </c>
      <c r="E57" s="8">
        <v>4124978</v>
      </c>
      <c r="F57" s="8">
        <v>3996095</v>
      </c>
      <c r="G57" s="8">
        <v>3871906</v>
      </c>
      <c r="H57" s="8">
        <v>3782872</v>
      </c>
      <c r="I57" s="8">
        <v>3783390</v>
      </c>
      <c r="J57" s="8">
        <v>3650409</v>
      </c>
      <c r="K57" s="8">
        <v>3631014</v>
      </c>
      <c r="L57" s="8">
        <v>3816136</v>
      </c>
    </row>
    <row r="58" spans="1:12">
      <c r="A58" s="7">
        <v>54</v>
      </c>
      <c r="B58" s="8">
        <v>4290989</v>
      </c>
      <c r="C58" s="8">
        <v>4317125</v>
      </c>
      <c r="D58" s="8">
        <v>4132932</v>
      </c>
      <c r="E58" s="8">
        <v>4001168</v>
      </c>
      <c r="F58" s="8">
        <v>3874826</v>
      </c>
      <c r="G58" s="8">
        <v>3783820</v>
      </c>
      <c r="H58" s="8">
        <v>3782442</v>
      </c>
      <c r="I58" s="8">
        <v>3646923</v>
      </c>
      <c r="J58" s="8">
        <v>3626101</v>
      </c>
      <c r="K58" s="8">
        <v>3808740</v>
      </c>
      <c r="L58" s="8">
        <v>2861878</v>
      </c>
    </row>
    <row r="59" spans="1:12">
      <c r="A59" s="7">
        <v>55</v>
      </c>
      <c r="B59" s="8">
        <v>4247932</v>
      </c>
      <c r="C59" s="8">
        <v>4074019</v>
      </c>
      <c r="D59" s="8">
        <v>3949524</v>
      </c>
      <c r="E59" s="8">
        <v>3829701</v>
      </c>
      <c r="F59" s="8">
        <v>3745012</v>
      </c>
      <c r="G59" s="8">
        <v>3748247</v>
      </c>
      <c r="H59" s="8">
        <v>3618001</v>
      </c>
      <c r="I59" s="8">
        <v>3601691</v>
      </c>
      <c r="J59" s="8">
        <v>3788111</v>
      </c>
      <c r="K59" s="8">
        <v>2851092</v>
      </c>
      <c r="L59" s="8">
        <v>2854393</v>
      </c>
    </row>
    <row r="60" spans="1:12">
      <c r="A60" s="7">
        <v>56</v>
      </c>
      <c r="B60" s="8">
        <v>4101798</v>
      </c>
      <c r="C60" s="8">
        <v>3975863</v>
      </c>
      <c r="D60" s="8">
        <v>3850704</v>
      </c>
      <c r="E60" s="8">
        <v>3761384</v>
      </c>
      <c r="F60" s="8">
        <v>3760899</v>
      </c>
      <c r="G60" s="8">
        <v>3625240</v>
      </c>
      <c r="H60" s="8">
        <v>3603856</v>
      </c>
      <c r="I60" s="8">
        <v>3785668</v>
      </c>
      <c r="J60" s="8">
        <v>2846712</v>
      </c>
      <c r="K60" s="8">
        <v>2846838</v>
      </c>
      <c r="L60" s="8">
        <v>2817330</v>
      </c>
    </row>
    <row r="61" spans="1:12">
      <c r="A61" s="7">
        <v>57</v>
      </c>
      <c r="B61" s="8">
        <v>3939730</v>
      </c>
      <c r="C61" s="8">
        <v>3819855</v>
      </c>
      <c r="D61" s="8">
        <v>3733201</v>
      </c>
      <c r="E61" s="8">
        <v>3734883</v>
      </c>
      <c r="F61" s="8">
        <v>3601973</v>
      </c>
      <c r="G61" s="8">
        <v>3582008</v>
      </c>
      <c r="H61" s="8">
        <v>3763702</v>
      </c>
      <c r="I61" s="8">
        <v>2831596</v>
      </c>
      <c r="J61" s="8">
        <v>2833628</v>
      </c>
      <c r="K61" s="8">
        <v>2805407</v>
      </c>
      <c r="L61" s="8">
        <v>2913690</v>
      </c>
    </row>
    <row r="62" spans="1:12">
      <c r="A62" s="7">
        <v>58</v>
      </c>
      <c r="B62" s="8">
        <v>3805224</v>
      </c>
      <c r="C62" s="8">
        <v>3721219</v>
      </c>
      <c r="D62" s="8">
        <v>3722427</v>
      </c>
      <c r="E62" s="8">
        <v>3588953</v>
      </c>
      <c r="F62" s="8">
        <v>3568659</v>
      </c>
      <c r="G62" s="8">
        <v>3748661</v>
      </c>
      <c r="H62" s="8">
        <v>2819754</v>
      </c>
      <c r="I62" s="8">
        <v>2821608</v>
      </c>
      <c r="J62" s="8">
        <v>2792832</v>
      </c>
      <c r="K62" s="8">
        <v>2900132</v>
      </c>
      <c r="L62" s="8">
        <v>2580483</v>
      </c>
    </row>
    <row r="63" spans="1:12">
      <c r="A63" s="7">
        <v>59</v>
      </c>
      <c r="B63" s="8">
        <v>3684511</v>
      </c>
      <c r="C63" s="8">
        <v>3689647</v>
      </c>
      <c r="D63" s="8">
        <v>3558712</v>
      </c>
      <c r="E63" s="8">
        <v>3539851</v>
      </c>
      <c r="F63" s="8">
        <v>3720317</v>
      </c>
      <c r="G63" s="8">
        <v>2799064</v>
      </c>
      <c r="H63" s="8">
        <v>2801863</v>
      </c>
      <c r="I63" s="8">
        <v>2773994</v>
      </c>
      <c r="J63" s="8">
        <v>2881784</v>
      </c>
      <c r="K63" s="8">
        <v>2565506</v>
      </c>
      <c r="L63" s="8">
        <v>2400041</v>
      </c>
    </row>
    <row r="64" spans="1:12">
      <c r="A64" s="7">
        <v>60</v>
      </c>
      <c r="B64" s="8">
        <v>3610918</v>
      </c>
      <c r="C64" s="8">
        <v>3489302</v>
      </c>
      <c r="D64" s="8">
        <v>3476545</v>
      </c>
      <c r="E64" s="8">
        <v>3659454</v>
      </c>
      <c r="F64" s="8">
        <v>2757092</v>
      </c>
      <c r="G64" s="8">
        <v>2763609</v>
      </c>
      <c r="H64" s="8">
        <v>2739059</v>
      </c>
      <c r="I64" s="8">
        <v>2849408</v>
      </c>
      <c r="J64" s="8">
        <v>2540735</v>
      </c>
      <c r="K64" s="8">
        <v>2380300</v>
      </c>
      <c r="L64" s="8">
        <v>2337902</v>
      </c>
    </row>
    <row r="65" spans="1:12">
      <c r="A65" s="7">
        <v>61</v>
      </c>
      <c r="B65" s="8">
        <v>3535578</v>
      </c>
      <c r="C65" s="8">
        <v>3517588</v>
      </c>
      <c r="D65" s="8">
        <v>3694987</v>
      </c>
      <c r="E65" s="8">
        <v>2775802</v>
      </c>
      <c r="F65" s="8">
        <v>2776869</v>
      </c>
      <c r="G65" s="8">
        <v>2745139</v>
      </c>
      <c r="H65" s="8">
        <v>2848602</v>
      </c>
      <c r="I65" s="8">
        <v>2534959</v>
      </c>
      <c r="J65" s="8">
        <v>2370358</v>
      </c>
      <c r="K65" s="8">
        <v>2323707</v>
      </c>
      <c r="L65" s="8">
        <v>2230218</v>
      </c>
    </row>
    <row r="66" spans="1:12">
      <c r="A66" s="7">
        <v>62</v>
      </c>
      <c r="B66" s="8">
        <v>3495162</v>
      </c>
      <c r="C66" s="8">
        <v>3673134</v>
      </c>
      <c r="D66" s="8">
        <v>2757325</v>
      </c>
      <c r="E66" s="8">
        <v>2757918</v>
      </c>
      <c r="F66" s="8">
        <v>2725651</v>
      </c>
      <c r="G66" s="8">
        <v>2827064</v>
      </c>
      <c r="H66" s="8">
        <v>2515357</v>
      </c>
      <c r="I66" s="8">
        <v>2352131</v>
      </c>
      <c r="J66" s="8">
        <v>2306156</v>
      </c>
      <c r="K66" s="8">
        <v>2213270</v>
      </c>
      <c r="L66" s="8">
        <v>2190359</v>
      </c>
    </row>
    <row r="67" spans="1:12">
      <c r="A67" s="7">
        <v>63</v>
      </c>
      <c r="B67" s="8">
        <v>3650648</v>
      </c>
      <c r="C67" s="8">
        <v>2745716</v>
      </c>
      <c r="D67" s="8">
        <v>2744863</v>
      </c>
      <c r="E67" s="8">
        <v>2711325</v>
      </c>
      <c r="F67" s="8">
        <v>2810202</v>
      </c>
      <c r="G67" s="8">
        <v>2498812</v>
      </c>
      <c r="H67" s="8">
        <v>2335553</v>
      </c>
      <c r="I67" s="8">
        <v>2289143</v>
      </c>
      <c r="J67" s="8">
        <v>2195850</v>
      </c>
      <c r="K67" s="8">
        <v>2172024</v>
      </c>
      <c r="L67" s="8">
        <v>2069449</v>
      </c>
    </row>
    <row r="68" spans="1:12">
      <c r="A68" s="7">
        <v>64</v>
      </c>
      <c r="B68" s="8">
        <v>2694884</v>
      </c>
      <c r="C68" s="8">
        <v>2699257</v>
      </c>
      <c r="D68" s="8">
        <v>2668775</v>
      </c>
      <c r="E68" s="8">
        <v>2769163</v>
      </c>
      <c r="F68" s="8">
        <v>2463439</v>
      </c>
      <c r="G68" s="8">
        <v>2303653</v>
      </c>
      <c r="H68" s="8">
        <v>2259557</v>
      </c>
      <c r="I68" s="8">
        <v>2168747</v>
      </c>
      <c r="J68" s="8">
        <v>2147166</v>
      </c>
      <c r="K68" s="8">
        <v>2047019</v>
      </c>
      <c r="L68" s="8">
        <v>2035201</v>
      </c>
    </row>
    <row r="69" spans="1:12">
      <c r="A69" s="7">
        <v>65</v>
      </c>
      <c r="B69" s="8">
        <v>2683399</v>
      </c>
      <c r="C69" s="8">
        <v>2653345</v>
      </c>
      <c r="D69" s="8">
        <v>2751913</v>
      </c>
      <c r="E69" s="8">
        <v>2445756</v>
      </c>
      <c r="F69" s="8">
        <v>2286008</v>
      </c>
      <c r="G69" s="8">
        <v>2240858</v>
      </c>
      <c r="H69" s="8">
        <v>2148431</v>
      </c>
      <c r="I69" s="8">
        <v>2125962</v>
      </c>
      <c r="J69" s="8">
        <v>2025379</v>
      </c>
      <c r="K69" s="8">
        <v>2012270</v>
      </c>
      <c r="L69" s="8">
        <v>2039337</v>
      </c>
    </row>
    <row r="70" spans="1:12">
      <c r="A70" s="7">
        <v>66</v>
      </c>
      <c r="B70" s="8">
        <v>2619994</v>
      </c>
      <c r="C70" s="8">
        <v>2719454</v>
      </c>
      <c r="D70" s="8">
        <v>2416007</v>
      </c>
      <c r="E70" s="8">
        <v>2257671</v>
      </c>
      <c r="F70" s="8">
        <v>2213751</v>
      </c>
      <c r="G70" s="8">
        <v>2121740</v>
      </c>
      <c r="H70" s="8">
        <v>2098650</v>
      </c>
      <c r="I70" s="8">
        <v>1999916</v>
      </c>
      <c r="J70" s="8">
        <v>1986541</v>
      </c>
      <c r="K70" s="8">
        <v>2013441</v>
      </c>
      <c r="L70" s="8">
        <v>1876784</v>
      </c>
    </row>
    <row r="71" spans="1:12">
      <c r="A71" s="7">
        <v>67</v>
      </c>
      <c r="B71" s="8">
        <v>2692652</v>
      </c>
      <c r="C71" s="8">
        <v>2394376</v>
      </c>
      <c r="D71" s="8">
        <v>2235669</v>
      </c>
      <c r="E71" s="8">
        <v>2191327</v>
      </c>
      <c r="F71" s="8">
        <v>2098690</v>
      </c>
      <c r="G71" s="8">
        <v>2074635</v>
      </c>
      <c r="H71" s="8">
        <v>1975087</v>
      </c>
      <c r="I71" s="8">
        <v>1961151</v>
      </c>
      <c r="J71" s="8">
        <v>1986526</v>
      </c>
      <c r="K71" s="8">
        <v>1850485</v>
      </c>
      <c r="L71" s="8">
        <v>1882892</v>
      </c>
    </row>
    <row r="72" spans="1:12">
      <c r="A72" s="7">
        <v>68</v>
      </c>
      <c r="B72" s="8">
        <v>2357699</v>
      </c>
      <c r="C72" s="8">
        <v>2204229</v>
      </c>
      <c r="D72" s="8">
        <v>2160024</v>
      </c>
      <c r="E72" s="8">
        <v>2068095</v>
      </c>
      <c r="F72" s="8">
        <v>2044245</v>
      </c>
      <c r="G72" s="8">
        <v>1945279</v>
      </c>
      <c r="H72" s="8">
        <v>1930847</v>
      </c>
      <c r="I72" s="8">
        <v>1955990</v>
      </c>
      <c r="J72" s="8">
        <v>1821142</v>
      </c>
      <c r="K72" s="8">
        <v>1852792</v>
      </c>
      <c r="L72" s="8">
        <v>1867764</v>
      </c>
    </row>
    <row r="73" spans="1:12">
      <c r="A73" s="7">
        <v>69</v>
      </c>
      <c r="B73" s="8">
        <v>2161590</v>
      </c>
      <c r="C73" s="8">
        <v>2120973</v>
      </c>
      <c r="D73" s="8">
        <v>2030734</v>
      </c>
      <c r="E73" s="8">
        <v>2007386</v>
      </c>
      <c r="F73" s="8">
        <v>1910507</v>
      </c>
      <c r="G73" s="8">
        <v>1896115</v>
      </c>
      <c r="H73" s="8">
        <v>1920414</v>
      </c>
      <c r="I73" s="8">
        <v>1787777</v>
      </c>
      <c r="J73" s="8">
        <v>1818893</v>
      </c>
      <c r="K73" s="8">
        <v>1833245</v>
      </c>
      <c r="L73" s="8">
        <v>1857132</v>
      </c>
    </row>
    <row r="74" spans="1:12">
      <c r="A74" s="7">
        <v>70</v>
      </c>
      <c r="B74" s="8">
        <v>2058313</v>
      </c>
      <c r="C74" s="8">
        <v>1974076</v>
      </c>
      <c r="D74" s="8">
        <v>1953328</v>
      </c>
      <c r="E74" s="8">
        <v>1860716</v>
      </c>
      <c r="F74" s="8">
        <v>1848556</v>
      </c>
      <c r="G74" s="8">
        <v>1873726</v>
      </c>
      <c r="H74" s="8">
        <v>1744903</v>
      </c>
      <c r="I74" s="8">
        <v>1777336</v>
      </c>
      <c r="J74" s="8">
        <v>1792760</v>
      </c>
      <c r="K74" s="8">
        <v>1817859</v>
      </c>
      <c r="L74" s="8">
        <v>1884298</v>
      </c>
    </row>
    <row r="75" spans="1:12">
      <c r="A75" s="7">
        <v>71</v>
      </c>
      <c r="B75" s="8">
        <v>1957476</v>
      </c>
      <c r="C75" s="8">
        <v>1936308</v>
      </c>
      <c r="D75" s="8">
        <v>1841560</v>
      </c>
      <c r="E75" s="8">
        <v>1826784</v>
      </c>
      <c r="F75" s="8">
        <v>1848947</v>
      </c>
      <c r="G75" s="8">
        <v>1718367</v>
      </c>
      <c r="H75" s="8">
        <v>1747347</v>
      </c>
      <c r="I75" s="8">
        <v>1760292</v>
      </c>
      <c r="J75" s="8">
        <v>1782107</v>
      </c>
      <c r="K75" s="8">
        <v>1844676</v>
      </c>
      <c r="L75" s="8">
        <v>1788317</v>
      </c>
    </row>
    <row r="76" spans="1:12">
      <c r="A76" s="7">
        <v>72</v>
      </c>
      <c r="B76" s="8">
        <v>1879542</v>
      </c>
      <c r="C76" s="8">
        <v>1790136</v>
      </c>
      <c r="D76" s="8">
        <v>1776463</v>
      </c>
      <c r="E76" s="8">
        <v>1798955</v>
      </c>
      <c r="F76" s="8">
        <v>1672443</v>
      </c>
      <c r="G76" s="8">
        <v>1700960</v>
      </c>
      <c r="H76" s="8">
        <v>1713793</v>
      </c>
      <c r="I76" s="8">
        <v>1736351</v>
      </c>
      <c r="J76" s="8">
        <v>1797946</v>
      </c>
      <c r="K76" s="8">
        <v>1743767</v>
      </c>
      <c r="L76" s="8">
        <v>1781935</v>
      </c>
    </row>
    <row r="77" spans="1:12">
      <c r="A77" s="7">
        <v>73</v>
      </c>
      <c r="B77" s="8">
        <v>1750343</v>
      </c>
      <c r="C77" s="8">
        <v>1737897</v>
      </c>
      <c r="D77" s="8">
        <v>1758650</v>
      </c>
      <c r="E77" s="8">
        <v>1633722</v>
      </c>
      <c r="F77" s="8">
        <v>1660842</v>
      </c>
      <c r="G77" s="8">
        <v>1671512</v>
      </c>
      <c r="H77" s="8">
        <v>1691931</v>
      </c>
      <c r="I77" s="8">
        <v>1751589</v>
      </c>
      <c r="J77" s="8">
        <v>1697450</v>
      </c>
      <c r="K77" s="8">
        <v>1733630</v>
      </c>
      <c r="L77" s="8">
        <v>1735378</v>
      </c>
    </row>
    <row r="78" spans="1:12">
      <c r="A78" s="7">
        <v>74</v>
      </c>
      <c r="B78" s="8">
        <v>1680364</v>
      </c>
      <c r="C78" s="8">
        <v>1702305</v>
      </c>
      <c r="D78" s="8">
        <v>1581331</v>
      </c>
      <c r="E78" s="8">
        <v>1608315</v>
      </c>
      <c r="F78" s="8">
        <v>1619038</v>
      </c>
      <c r="G78" s="8">
        <v>1638505</v>
      </c>
      <c r="H78" s="8">
        <v>1696130</v>
      </c>
      <c r="I78" s="8">
        <v>1644551</v>
      </c>
      <c r="J78" s="8">
        <v>1679791</v>
      </c>
      <c r="K78" s="8">
        <v>1682014</v>
      </c>
      <c r="L78" s="8">
        <v>1670100</v>
      </c>
    </row>
    <row r="79" spans="1:12">
      <c r="A79" s="7">
        <v>75</v>
      </c>
      <c r="B79" s="8">
        <v>1626911</v>
      </c>
      <c r="C79" s="8">
        <v>1513301</v>
      </c>
      <c r="D79" s="8">
        <v>1541027</v>
      </c>
      <c r="E79" s="8">
        <v>1553097</v>
      </c>
      <c r="F79" s="8">
        <v>1573506</v>
      </c>
      <c r="G79" s="8">
        <v>1629763</v>
      </c>
      <c r="H79" s="8">
        <v>1581121</v>
      </c>
      <c r="I79" s="8">
        <v>1617308</v>
      </c>
      <c r="J79" s="8">
        <v>1620812</v>
      </c>
      <c r="K79" s="8">
        <v>1610892</v>
      </c>
      <c r="L79" s="8">
        <v>1649707</v>
      </c>
    </row>
    <row r="80" spans="1:12">
      <c r="A80" s="7">
        <v>76</v>
      </c>
      <c r="B80" s="8">
        <v>1484184</v>
      </c>
      <c r="C80" s="8">
        <v>1510000</v>
      </c>
      <c r="D80" s="8">
        <v>1518327</v>
      </c>
      <c r="E80" s="8">
        <v>1535224</v>
      </c>
      <c r="F80" s="8">
        <v>1587027</v>
      </c>
      <c r="G80" s="8">
        <v>1535359</v>
      </c>
      <c r="H80" s="8">
        <v>1566753</v>
      </c>
      <c r="I80" s="8">
        <v>1567629</v>
      </c>
      <c r="J80" s="8">
        <v>1554475</v>
      </c>
      <c r="K80" s="8">
        <v>1589103</v>
      </c>
      <c r="L80" s="8">
        <v>1568457</v>
      </c>
    </row>
    <row r="81" spans="1:12">
      <c r="A81" s="7">
        <v>77</v>
      </c>
      <c r="B81" s="8">
        <v>1446452</v>
      </c>
      <c r="C81" s="8">
        <v>1455744</v>
      </c>
      <c r="D81" s="8">
        <v>1472006</v>
      </c>
      <c r="E81" s="8">
        <v>1521903</v>
      </c>
      <c r="F81" s="8">
        <v>1472328</v>
      </c>
      <c r="G81" s="8">
        <v>1501643</v>
      </c>
      <c r="H81" s="8">
        <v>1501866</v>
      </c>
      <c r="I81" s="8">
        <v>1489790</v>
      </c>
      <c r="J81" s="8">
        <v>1522890</v>
      </c>
      <c r="K81" s="8">
        <v>1503097</v>
      </c>
      <c r="L81" s="8">
        <v>1472736</v>
      </c>
    </row>
    <row r="82" spans="1:12">
      <c r="A82" s="7">
        <v>78</v>
      </c>
      <c r="B82" s="8">
        <v>1402127</v>
      </c>
      <c r="C82" s="8">
        <v>1417539</v>
      </c>
      <c r="D82" s="8">
        <v>1464084</v>
      </c>
      <c r="E82" s="8">
        <v>1414814</v>
      </c>
      <c r="F82" s="8">
        <v>1441641</v>
      </c>
      <c r="G82" s="8">
        <v>1439475</v>
      </c>
      <c r="H82" s="8">
        <v>1425682</v>
      </c>
      <c r="I82" s="8">
        <v>1456995</v>
      </c>
      <c r="J82" s="8">
        <v>1436185</v>
      </c>
      <c r="K82" s="8">
        <v>1405933</v>
      </c>
      <c r="L82" s="8">
        <v>1417670</v>
      </c>
    </row>
    <row r="83" spans="1:12">
      <c r="A83" s="7">
        <v>79</v>
      </c>
      <c r="B83" s="8">
        <v>1353698</v>
      </c>
      <c r="C83" s="8">
        <v>1398480</v>
      </c>
      <c r="D83" s="8">
        <v>1350299</v>
      </c>
      <c r="E83" s="8">
        <v>1375325</v>
      </c>
      <c r="F83" s="8">
        <v>1372532</v>
      </c>
      <c r="G83" s="8">
        <v>1357369</v>
      </c>
      <c r="H83" s="8">
        <v>1385977</v>
      </c>
      <c r="I83" s="8">
        <v>1366120</v>
      </c>
      <c r="J83" s="8">
        <v>1336099</v>
      </c>
      <c r="K83" s="8">
        <v>1346388</v>
      </c>
      <c r="L83" s="8">
        <v>1330049</v>
      </c>
    </row>
    <row r="84" spans="1:12">
      <c r="A84" s="7">
        <v>80</v>
      </c>
      <c r="B84" s="8">
        <v>1314427</v>
      </c>
      <c r="C84" s="8">
        <v>1270444</v>
      </c>
      <c r="D84" s="8">
        <v>1294601</v>
      </c>
      <c r="E84" s="8">
        <v>1292775</v>
      </c>
      <c r="F84" s="8">
        <v>1278890</v>
      </c>
      <c r="G84" s="8">
        <v>1305661</v>
      </c>
      <c r="H84" s="8">
        <v>1286733</v>
      </c>
      <c r="I84" s="8">
        <v>1259724</v>
      </c>
      <c r="J84" s="8">
        <v>1269310</v>
      </c>
      <c r="K84" s="8">
        <v>1254832</v>
      </c>
      <c r="L84" s="8">
        <v>1229253</v>
      </c>
    </row>
    <row r="85" spans="1:12">
      <c r="A85" s="7">
        <v>81</v>
      </c>
      <c r="B85" s="8">
        <v>1214826</v>
      </c>
      <c r="C85" s="8">
        <v>1236769</v>
      </c>
      <c r="D85" s="8">
        <v>1232307</v>
      </c>
      <c r="E85" s="8">
        <v>1216593</v>
      </c>
      <c r="F85" s="8">
        <v>1239927</v>
      </c>
      <c r="G85" s="8">
        <v>1218283</v>
      </c>
      <c r="H85" s="8">
        <v>1189534</v>
      </c>
      <c r="I85" s="8">
        <v>1196760</v>
      </c>
      <c r="J85" s="8">
        <v>1180698</v>
      </c>
      <c r="K85" s="8">
        <v>1154138</v>
      </c>
      <c r="L85" s="8">
        <v>1066141</v>
      </c>
    </row>
    <row r="86" spans="1:12">
      <c r="A86" s="7">
        <v>82</v>
      </c>
      <c r="B86" s="8">
        <v>1155643</v>
      </c>
      <c r="C86" s="8">
        <v>1152248</v>
      </c>
      <c r="D86" s="8">
        <v>1136851</v>
      </c>
      <c r="E86" s="8">
        <v>1158822</v>
      </c>
      <c r="F86" s="8">
        <v>1138135</v>
      </c>
      <c r="G86" s="8">
        <v>1109756</v>
      </c>
      <c r="H86" s="8">
        <v>1115106</v>
      </c>
      <c r="I86" s="8">
        <v>1100969</v>
      </c>
      <c r="J86" s="8">
        <v>1075053</v>
      </c>
      <c r="K86" s="8">
        <v>993071</v>
      </c>
      <c r="L86" s="8">
        <v>1002304</v>
      </c>
    </row>
    <row r="87" spans="1:12">
      <c r="A87" s="7">
        <v>83</v>
      </c>
      <c r="B87" s="8">
        <v>1082810</v>
      </c>
      <c r="C87" s="8">
        <v>1067638</v>
      </c>
      <c r="D87" s="8">
        <v>1086404</v>
      </c>
      <c r="E87" s="8">
        <v>1065220</v>
      </c>
      <c r="F87" s="8">
        <v>1036784</v>
      </c>
      <c r="G87" s="8">
        <v>1038431</v>
      </c>
      <c r="H87" s="8">
        <v>1023151</v>
      </c>
      <c r="I87" s="8">
        <v>997727</v>
      </c>
      <c r="J87" s="8">
        <v>919945</v>
      </c>
      <c r="K87" s="8">
        <v>927192</v>
      </c>
      <c r="L87" s="8">
        <v>884002</v>
      </c>
    </row>
    <row r="88" spans="1:12">
      <c r="A88" s="7">
        <v>84</v>
      </c>
      <c r="B88" s="8">
        <v>982375</v>
      </c>
      <c r="C88" s="8">
        <v>1000612</v>
      </c>
      <c r="D88" s="8">
        <v>980196</v>
      </c>
      <c r="E88" s="8">
        <v>953666</v>
      </c>
      <c r="F88" s="8">
        <v>954381</v>
      </c>
      <c r="G88" s="8">
        <v>939062</v>
      </c>
      <c r="H88" s="8">
        <v>913980</v>
      </c>
      <c r="I88" s="8">
        <v>843416</v>
      </c>
      <c r="J88" s="8">
        <v>849397</v>
      </c>
      <c r="K88" s="8">
        <v>808972</v>
      </c>
      <c r="L88" s="8">
        <v>802840</v>
      </c>
    </row>
    <row r="89" spans="1:12" ht="13.5" thickBot="1">
      <c r="A89" s="287" t="s">
        <v>65</v>
      </c>
      <c r="B89" s="288">
        <v>5532756</v>
      </c>
      <c r="C89" s="288">
        <v>5367301</v>
      </c>
      <c r="D89" s="288">
        <v>5195840</v>
      </c>
      <c r="E89" s="288">
        <v>5039545</v>
      </c>
      <c r="F89" s="288">
        <v>4865929</v>
      </c>
      <c r="G89" s="288">
        <v>4693299</v>
      </c>
      <c r="H89" s="288">
        <v>4545883</v>
      </c>
      <c r="I89" s="288">
        <v>4466176</v>
      </c>
      <c r="J89" s="288">
        <v>4368808</v>
      </c>
      <c r="K89" s="288">
        <v>4312494</v>
      </c>
      <c r="L89" s="288">
        <v>4262472</v>
      </c>
    </row>
    <row r="90" spans="1:12" ht="13.5" thickTop="1">
      <c r="A90" s="289" t="s">
        <v>66</v>
      </c>
      <c r="B90" s="290">
        <v>152107993</v>
      </c>
      <c r="C90" s="290">
        <v>150807454</v>
      </c>
      <c r="D90" s="290">
        <v>149489951</v>
      </c>
      <c r="E90" s="290">
        <v>148064854</v>
      </c>
      <c r="F90" s="291">
        <v>146647265</v>
      </c>
      <c r="G90" s="290">
        <v>145197078</v>
      </c>
      <c r="H90" s="290">
        <v>143828012</v>
      </c>
      <c r="I90" s="290">
        <v>142428897</v>
      </c>
      <c r="J90" s="290">
        <v>141230559</v>
      </c>
      <c r="K90" s="290">
        <v>139891492</v>
      </c>
      <c r="L90" s="290">
        <v>138443407</v>
      </c>
    </row>
    <row r="91" spans="1:12">
      <c r="A91" s="9">
        <v>0</v>
      </c>
      <c r="B91" s="10">
        <v>2018510</v>
      </c>
      <c r="C91" s="10">
        <v>2044418</v>
      </c>
      <c r="D91" s="10">
        <v>2109846</v>
      </c>
      <c r="E91" s="10">
        <v>2120816</v>
      </c>
      <c r="F91" s="10">
        <v>2065819</v>
      </c>
      <c r="G91" s="10">
        <v>2047711</v>
      </c>
      <c r="H91" s="10">
        <v>2052042</v>
      </c>
      <c r="I91" s="10">
        <v>2033237</v>
      </c>
      <c r="J91" s="10">
        <v>2018522</v>
      </c>
      <c r="K91" s="10">
        <v>2049753</v>
      </c>
      <c r="L91" s="10">
        <v>1974134</v>
      </c>
    </row>
    <row r="92" spans="1:12">
      <c r="A92" s="9">
        <v>1</v>
      </c>
      <c r="B92" s="10">
        <v>2016186</v>
      </c>
      <c r="C92" s="10">
        <v>2080878</v>
      </c>
      <c r="D92" s="10">
        <v>2095154</v>
      </c>
      <c r="E92" s="10">
        <v>2044119</v>
      </c>
      <c r="F92" s="10">
        <v>2029583</v>
      </c>
      <c r="G92" s="10">
        <v>2036538</v>
      </c>
      <c r="H92" s="10">
        <v>2020169</v>
      </c>
      <c r="I92" s="10">
        <v>2009420</v>
      </c>
      <c r="J92" s="10">
        <v>2044479</v>
      </c>
      <c r="K92" s="10">
        <v>1972806</v>
      </c>
      <c r="L92" s="10">
        <v>1942607</v>
      </c>
    </row>
    <row r="93" spans="1:12">
      <c r="A93" s="9">
        <v>2</v>
      </c>
      <c r="B93" s="10">
        <v>2086765</v>
      </c>
      <c r="C93" s="10">
        <v>2097732</v>
      </c>
      <c r="D93" s="10">
        <v>2046268</v>
      </c>
      <c r="E93" s="10">
        <v>2031170</v>
      </c>
      <c r="F93" s="38">
        <v>2037699</v>
      </c>
      <c r="G93" s="10">
        <v>2020295</v>
      </c>
      <c r="H93" s="10">
        <v>2008411</v>
      </c>
      <c r="I93" s="10">
        <v>2043525</v>
      </c>
      <c r="J93" s="10">
        <v>1972924</v>
      </c>
      <c r="K93" s="10">
        <v>1942915</v>
      </c>
      <c r="L93" s="10">
        <v>1944116</v>
      </c>
    </row>
    <row r="94" spans="1:12">
      <c r="A94" s="9">
        <v>3</v>
      </c>
      <c r="B94" s="10">
        <v>2112444</v>
      </c>
      <c r="C94" s="10">
        <v>2056282</v>
      </c>
      <c r="D94" s="10">
        <v>2039937</v>
      </c>
      <c r="E94" s="10">
        <v>2045144</v>
      </c>
      <c r="F94" s="10">
        <v>2026575</v>
      </c>
      <c r="G94" s="10">
        <v>2012820</v>
      </c>
      <c r="H94" s="10">
        <v>2045933</v>
      </c>
      <c r="I94" s="10">
        <v>1974987</v>
      </c>
      <c r="J94" s="10">
        <v>1944897</v>
      </c>
      <c r="K94" s="10">
        <v>1945267</v>
      </c>
      <c r="L94" s="10">
        <v>1952707</v>
      </c>
    </row>
    <row r="95" spans="1:12">
      <c r="A95" s="9">
        <v>4</v>
      </c>
      <c r="B95" s="10">
        <v>2083989</v>
      </c>
      <c r="C95" s="10">
        <v>2062779</v>
      </c>
      <c r="D95" s="10">
        <v>2065739</v>
      </c>
      <c r="E95" s="10">
        <v>2044444</v>
      </c>
      <c r="F95" s="10">
        <v>2028196</v>
      </c>
      <c r="G95" s="10">
        <v>2058231</v>
      </c>
      <c r="H95" s="10">
        <v>1983939</v>
      </c>
      <c r="I95" s="10">
        <v>1951950</v>
      </c>
      <c r="J95" s="10">
        <v>1950720</v>
      </c>
      <c r="K95" s="10">
        <v>1956035</v>
      </c>
      <c r="L95" s="10">
        <v>1997055</v>
      </c>
    </row>
    <row r="96" spans="1:12">
      <c r="A96" s="9">
        <v>5</v>
      </c>
      <c r="B96" s="10">
        <v>2079130</v>
      </c>
      <c r="C96" s="10">
        <v>2078709</v>
      </c>
      <c r="D96" s="10">
        <v>2056164</v>
      </c>
      <c r="E96" s="10">
        <v>2038482</v>
      </c>
      <c r="F96" s="10">
        <v>2067621</v>
      </c>
      <c r="G96" s="10">
        <v>1991645</v>
      </c>
      <c r="H96" s="10">
        <v>1957840</v>
      </c>
      <c r="I96" s="10">
        <v>1955885</v>
      </c>
      <c r="J96" s="10">
        <v>1960786</v>
      </c>
      <c r="K96" s="10">
        <v>2000821</v>
      </c>
      <c r="L96" s="10">
        <v>2032440</v>
      </c>
    </row>
    <row r="97" spans="1:12">
      <c r="A97" s="9">
        <v>6</v>
      </c>
      <c r="B97" s="10">
        <v>2075837</v>
      </c>
      <c r="C97" s="10">
        <v>2051558</v>
      </c>
      <c r="D97" s="10">
        <v>2034499</v>
      </c>
      <c r="E97" s="10">
        <v>2064421</v>
      </c>
      <c r="F97" s="10">
        <v>1989878</v>
      </c>
      <c r="G97" s="10">
        <v>1956456</v>
      </c>
      <c r="H97" s="10">
        <v>1954556</v>
      </c>
      <c r="I97" s="10">
        <v>1960653</v>
      </c>
      <c r="J97" s="10">
        <v>2002026</v>
      </c>
      <c r="K97" s="10">
        <v>2034568</v>
      </c>
      <c r="L97" s="10">
        <v>2050345</v>
      </c>
    </row>
    <row r="98" spans="1:12">
      <c r="A98" s="9">
        <v>7</v>
      </c>
      <c r="B98" s="10">
        <v>2068423</v>
      </c>
      <c r="C98" s="10">
        <v>2048522</v>
      </c>
      <c r="D98" s="10">
        <v>2077462</v>
      </c>
      <c r="E98" s="10">
        <v>2001256</v>
      </c>
      <c r="F98" s="10">
        <v>1966492</v>
      </c>
      <c r="G98" s="10">
        <v>1962661</v>
      </c>
      <c r="H98" s="10">
        <v>1966777</v>
      </c>
      <c r="I98" s="10">
        <v>2007360</v>
      </c>
      <c r="J98" s="10">
        <v>2039312</v>
      </c>
      <c r="K98" s="10">
        <v>2054047</v>
      </c>
      <c r="L98" s="10">
        <v>2097092</v>
      </c>
    </row>
    <row r="99" spans="1:12">
      <c r="A99" s="9">
        <v>8</v>
      </c>
      <c r="B99" s="10">
        <v>2060649</v>
      </c>
      <c r="C99" s="10">
        <v>2087842</v>
      </c>
      <c r="D99" s="10">
        <v>2010918</v>
      </c>
      <c r="E99" s="10">
        <v>1975219</v>
      </c>
      <c r="F99" s="10">
        <v>1970668</v>
      </c>
      <c r="G99" s="10">
        <v>1973522</v>
      </c>
      <c r="H99" s="10">
        <v>2012719</v>
      </c>
      <c r="I99" s="10">
        <v>2044317</v>
      </c>
      <c r="J99" s="10">
        <v>2058954</v>
      </c>
      <c r="K99" s="10">
        <v>2101358</v>
      </c>
      <c r="L99" s="10">
        <v>2130700</v>
      </c>
    </row>
    <row r="100" spans="1:12">
      <c r="A100" s="9">
        <v>9</v>
      </c>
      <c r="B100" s="10">
        <v>2123020</v>
      </c>
      <c r="C100" s="10">
        <v>2041124</v>
      </c>
      <c r="D100" s="10">
        <v>2002071</v>
      </c>
      <c r="E100" s="10">
        <v>1994550</v>
      </c>
      <c r="F100" s="10">
        <v>1994856</v>
      </c>
      <c r="G100" s="10">
        <v>2030883</v>
      </c>
      <c r="H100" s="10">
        <v>2059114</v>
      </c>
      <c r="I100" s="10">
        <v>2071389</v>
      </c>
      <c r="J100" s="10">
        <v>2111604</v>
      </c>
      <c r="K100" s="10">
        <v>2138270</v>
      </c>
      <c r="L100" s="10">
        <v>2168780</v>
      </c>
    </row>
    <row r="101" spans="1:12">
      <c r="A101" s="9">
        <v>10</v>
      </c>
      <c r="B101" s="10">
        <v>2162477</v>
      </c>
      <c r="C101" s="10">
        <v>2113518</v>
      </c>
      <c r="D101" s="10">
        <v>2094239</v>
      </c>
      <c r="E101" s="10">
        <v>2082772</v>
      </c>
      <c r="F101" s="10">
        <v>2108693</v>
      </c>
      <c r="G101" s="10">
        <v>2125604</v>
      </c>
      <c r="H101" s="10">
        <v>2125852</v>
      </c>
      <c r="I101" s="10">
        <v>2155393</v>
      </c>
      <c r="J101" s="10">
        <v>2171164</v>
      </c>
      <c r="K101" s="10">
        <v>2190238</v>
      </c>
      <c r="L101" s="10">
        <v>2213934</v>
      </c>
    </row>
    <row r="102" spans="1:12">
      <c r="A102" s="9">
        <v>11</v>
      </c>
      <c r="B102" s="10">
        <v>2094745</v>
      </c>
      <c r="C102" s="10">
        <v>2080465</v>
      </c>
      <c r="D102" s="10">
        <v>2072499</v>
      </c>
      <c r="E102" s="10">
        <v>2101341</v>
      </c>
      <c r="F102" s="10">
        <v>2121524</v>
      </c>
      <c r="G102" s="10">
        <v>2124517</v>
      </c>
      <c r="H102" s="10">
        <v>2156867</v>
      </c>
      <c r="I102" s="10">
        <v>2176445</v>
      </c>
      <c r="J102" s="10">
        <v>2199786</v>
      </c>
      <c r="K102" s="10">
        <v>2227595</v>
      </c>
      <c r="L102" s="10">
        <v>2126985</v>
      </c>
    </row>
    <row r="103" spans="1:12">
      <c r="A103" s="9">
        <v>12</v>
      </c>
      <c r="B103" s="10">
        <v>2107085</v>
      </c>
      <c r="C103" s="10">
        <v>2100432</v>
      </c>
      <c r="D103" s="10">
        <v>2128173</v>
      </c>
      <c r="E103" s="10">
        <v>2147007</v>
      </c>
      <c r="F103" s="10">
        <v>2148879</v>
      </c>
      <c r="G103" s="10">
        <v>2178897</v>
      </c>
      <c r="H103" s="10">
        <v>2196464</v>
      </c>
      <c r="I103" s="10">
        <v>2218609</v>
      </c>
      <c r="J103" s="10">
        <v>2245442</v>
      </c>
      <c r="K103" s="10">
        <v>2143114</v>
      </c>
      <c r="L103" s="10">
        <v>2092056</v>
      </c>
    </row>
    <row r="104" spans="1:12">
      <c r="A104" s="9">
        <v>13</v>
      </c>
      <c r="B104" s="10">
        <v>2100125</v>
      </c>
      <c r="C104" s="10">
        <v>2131163</v>
      </c>
      <c r="D104" s="10">
        <v>2151552</v>
      </c>
      <c r="E104" s="10">
        <v>2154619</v>
      </c>
      <c r="F104" s="10">
        <v>2186207</v>
      </c>
      <c r="G104" s="10">
        <v>2204584</v>
      </c>
      <c r="H104" s="10">
        <v>2227712</v>
      </c>
      <c r="I104" s="10">
        <v>2256394</v>
      </c>
      <c r="J104" s="10">
        <v>2156145</v>
      </c>
      <c r="K104" s="10">
        <v>2106768</v>
      </c>
      <c r="L104" s="10">
        <v>2066123</v>
      </c>
    </row>
    <row r="105" spans="1:12">
      <c r="A105" s="9">
        <v>14</v>
      </c>
      <c r="B105" s="10">
        <v>2122957</v>
      </c>
      <c r="C105" s="10">
        <v>2146254</v>
      </c>
      <c r="D105" s="10">
        <v>2151718</v>
      </c>
      <c r="E105" s="10">
        <v>2185221</v>
      </c>
      <c r="F105" s="10">
        <v>2205891</v>
      </c>
      <c r="G105" s="10">
        <v>2230595</v>
      </c>
      <c r="H105" s="10">
        <v>2261079</v>
      </c>
      <c r="I105" s="10">
        <v>2163637</v>
      </c>
      <c r="J105" s="10">
        <v>2117462</v>
      </c>
      <c r="K105" s="10">
        <v>2079494</v>
      </c>
      <c r="L105" s="10">
        <v>2075544</v>
      </c>
    </row>
    <row r="106" spans="1:12">
      <c r="A106" s="9">
        <v>15</v>
      </c>
      <c r="B106" s="10">
        <v>2179132</v>
      </c>
      <c r="C106" s="10">
        <v>2185191</v>
      </c>
      <c r="D106" s="10">
        <v>2217764</v>
      </c>
      <c r="E106" s="10">
        <v>2236697</v>
      </c>
      <c r="F106" s="10">
        <v>2260192</v>
      </c>
      <c r="G106" s="10">
        <v>2288448</v>
      </c>
      <c r="H106" s="10">
        <v>2188103</v>
      </c>
      <c r="I106" s="10">
        <v>2140303</v>
      </c>
      <c r="J106" s="10">
        <v>2101617</v>
      </c>
      <c r="K106" s="10">
        <v>2096444</v>
      </c>
      <c r="L106" s="10">
        <v>2088733</v>
      </c>
    </row>
    <row r="107" spans="1:12">
      <c r="A107" s="9">
        <v>16</v>
      </c>
      <c r="B107" s="10">
        <v>2209103</v>
      </c>
      <c r="C107" s="10">
        <v>2243808</v>
      </c>
      <c r="D107" s="10">
        <v>2263348</v>
      </c>
      <c r="E107" s="10">
        <v>2286631</v>
      </c>
      <c r="F107" s="10">
        <v>2315411</v>
      </c>
      <c r="G107" s="10">
        <v>2213951</v>
      </c>
      <c r="H107" s="10">
        <v>2165214</v>
      </c>
      <c r="I107" s="10">
        <v>2126560</v>
      </c>
      <c r="J107" s="10">
        <v>2122639</v>
      </c>
      <c r="K107" s="10">
        <v>2115451</v>
      </c>
      <c r="L107" s="10">
        <v>2052755</v>
      </c>
    </row>
    <row r="108" spans="1:12">
      <c r="A108" s="9">
        <v>17</v>
      </c>
      <c r="B108" s="10">
        <v>2251039</v>
      </c>
      <c r="C108" s="10">
        <v>2273583</v>
      </c>
      <c r="D108" s="10">
        <v>2299512</v>
      </c>
      <c r="E108" s="10">
        <v>2329969</v>
      </c>
      <c r="F108" s="10">
        <v>2231279</v>
      </c>
      <c r="G108" s="10">
        <v>2183662</v>
      </c>
      <c r="H108" s="10">
        <v>2146158</v>
      </c>
      <c r="I108" s="10">
        <v>2144766</v>
      </c>
      <c r="J108" s="10">
        <v>2141357</v>
      </c>
      <c r="K108" s="10">
        <v>2081398</v>
      </c>
      <c r="L108" s="10">
        <v>2093094</v>
      </c>
    </row>
    <row r="109" spans="1:12">
      <c r="A109" s="9">
        <v>18</v>
      </c>
      <c r="B109" s="10">
        <v>2299008</v>
      </c>
      <c r="C109" s="10">
        <v>2326121</v>
      </c>
      <c r="D109" s="10">
        <v>2357770</v>
      </c>
      <c r="E109" s="10">
        <v>2259498</v>
      </c>
      <c r="F109" s="10">
        <v>2212557</v>
      </c>
      <c r="G109" s="10">
        <v>2174412</v>
      </c>
      <c r="H109" s="10">
        <v>2172313</v>
      </c>
      <c r="I109" s="10">
        <v>2169578</v>
      </c>
      <c r="J109" s="10">
        <v>2112882</v>
      </c>
      <c r="K109" s="10">
        <v>2124855</v>
      </c>
      <c r="L109" s="10">
        <v>2101077</v>
      </c>
    </row>
    <row r="110" spans="1:12">
      <c r="A110" s="9">
        <v>19</v>
      </c>
      <c r="B110" s="10">
        <v>2324488</v>
      </c>
      <c r="C110" s="10">
        <v>2359536</v>
      </c>
      <c r="D110" s="10">
        <v>2267338</v>
      </c>
      <c r="E110" s="10">
        <v>2223695</v>
      </c>
      <c r="F110" s="10">
        <v>2190977</v>
      </c>
      <c r="G110" s="10">
        <v>2190952</v>
      </c>
      <c r="H110" s="10">
        <v>2187971</v>
      </c>
      <c r="I110" s="10">
        <v>2129392</v>
      </c>
      <c r="J110" s="10">
        <v>2149996</v>
      </c>
      <c r="K110" s="10">
        <v>2129239</v>
      </c>
      <c r="L110" s="10">
        <v>2104364</v>
      </c>
    </row>
    <row r="111" spans="1:12">
      <c r="A111" s="9">
        <v>20</v>
      </c>
      <c r="B111" s="10">
        <v>2327556</v>
      </c>
      <c r="C111" s="10">
        <v>2242042</v>
      </c>
      <c r="D111" s="10">
        <v>2203034</v>
      </c>
      <c r="E111" s="10">
        <v>2175195</v>
      </c>
      <c r="F111" s="10">
        <v>2184969</v>
      </c>
      <c r="G111" s="10">
        <v>2185676</v>
      </c>
      <c r="H111" s="10">
        <v>2132862</v>
      </c>
      <c r="I111" s="10">
        <v>2146225</v>
      </c>
      <c r="J111" s="10">
        <v>2140289</v>
      </c>
      <c r="K111" s="10">
        <v>2122324</v>
      </c>
      <c r="L111" s="10">
        <v>2095670</v>
      </c>
    </row>
    <row r="112" spans="1:12">
      <c r="A112" s="9">
        <v>21</v>
      </c>
      <c r="B112" s="10">
        <v>2239708</v>
      </c>
      <c r="C112" s="10">
        <v>2201022</v>
      </c>
      <c r="D112" s="10">
        <v>2176554</v>
      </c>
      <c r="E112" s="10">
        <v>2184771</v>
      </c>
      <c r="F112" s="10">
        <v>2191406</v>
      </c>
      <c r="G112" s="10">
        <v>2139490</v>
      </c>
      <c r="H112" s="10">
        <v>2156023</v>
      </c>
      <c r="I112" s="10">
        <v>2135808</v>
      </c>
      <c r="J112" s="10">
        <v>2130736</v>
      </c>
      <c r="K112" s="10">
        <v>2107865</v>
      </c>
      <c r="L112" s="10">
        <v>1993520</v>
      </c>
    </row>
    <row r="113" spans="1:12">
      <c r="A113" s="9">
        <v>22</v>
      </c>
      <c r="B113" s="10">
        <v>2180733</v>
      </c>
      <c r="C113" s="10">
        <v>2156791</v>
      </c>
      <c r="D113" s="10">
        <v>2170281</v>
      </c>
      <c r="E113" s="10">
        <v>2175374</v>
      </c>
      <c r="F113" s="10">
        <v>2132034</v>
      </c>
      <c r="G113" s="10">
        <v>2151169</v>
      </c>
      <c r="H113" s="10">
        <v>2137442</v>
      </c>
      <c r="I113" s="10">
        <v>2117934</v>
      </c>
      <c r="J113" s="10">
        <v>2108849</v>
      </c>
      <c r="K113" s="10">
        <v>2002585</v>
      </c>
      <c r="L113" s="10">
        <v>1928772</v>
      </c>
    </row>
    <row r="114" spans="1:12">
      <c r="A114" s="9">
        <v>23</v>
      </c>
      <c r="B114" s="10">
        <v>2149757</v>
      </c>
      <c r="C114" s="10">
        <v>2161622</v>
      </c>
      <c r="D114" s="10">
        <v>2169035</v>
      </c>
      <c r="E114" s="10">
        <v>2125328</v>
      </c>
      <c r="F114" s="10">
        <v>2150367</v>
      </c>
      <c r="G114" s="10">
        <v>2136786</v>
      </c>
      <c r="H114" s="10">
        <v>2123444</v>
      </c>
      <c r="I114" s="10">
        <v>2099624</v>
      </c>
      <c r="J114" s="10">
        <v>2004943</v>
      </c>
      <c r="K114" s="10">
        <v>1938492</v>
      </c>
      <c r="L114" s="10">
        <v>1900229</v>
      </c>
    </row>
    <row r="115" spans="1:12">
      <c r="A115" s="9">
        <v>24</v>
      </c>
      <c r="B115" s="10">
        <v>2158585</v>
      </c>
      <c r="C115" s="10">
        <v>2163232</v>
      </c>
      <c r="D115" s="10">
        <v>2122142</v>
      </c>
      <c r="E115" s="10">
        <v>2147168</v>
      </c>
      <c r="F115" s="10">
        <v>2138575</v>
      </c>
      <c r="G115" s="10">
        <v>2124028</v>
      </c>
      <c r="H115" s="10">
        <v>2105148</v>
      </c>
      <c r="I115" s="10">
        <v>1998374</v>
      </c>
      <c r="J115" s="10">
        <v>1942703</v>
      </c>
      <c r="K115" s="10">
        <v>1909070</v>
      </c>
      <c r="L115" s="10">
        <v>1848662</v>
      </c>
    </row>
    <row r="116" spans="1:12">
      <c r="A116" s="9">
        <v>25</v>
      </c>
      <c r="B116" s="10">
        <v>2183352</v>
      </c>
      <c r="C116" s="10">
        <v>2136055</v>
      </c>
      <c r="D116" s="10">
        <v>2161269</v>
      </c>
      <c r="E116" s="10">
        <v>2150579</v>
      </c>
      <c r="F116" s="10">
        <v>2139011</v>
      </c>
      <c r="G116" s="10">
        <v>2115519</v>
      </c>
      <c r="H116" s="10">
        <v>2010965</v>
      </c>
      <c r="I116" s="10">
        <v>1943865</v>
      </c>
      <c r="J116" s="10">
        <v>1916744</v>
      </c>
      <c r="K116" s="10">
        <v>1859564</v>
      </c>
      <c r="L116" s="10">
        <v>1905777</v>
      </c>
    </row>
    <row r="117" spans="1:12">
      <c r="A117" s="9">
        <v>26</v>
      </c>
      <c r="B117" s="10">
        <v>2098971</v>
      </c>
      <c r="C117" s="10">
        <v>2123441</v>
      </c>
      <c r="D117" s="10">
        <v>2118708</v>
      </c>
      <c r="E117" s="10">
        <v>2111196</v>
      </c>
      <c r="F117" s="10">
        <v>2095497</v>
      </c>
      <c r="G117" s="10">
        <v>1993073</v>
      </c>
      <c r="H117" s="10">
        <v>1933949</v>
      </c>
      <c r="I117" s="10">
        <v>1901518</v>
      </c>
      <c r="J117" s="10">
        <v>1856790</v>
      </c>
      <c r="K117" s="10">
        <v>1909984</v>
      </c>
      <c r="L117" s="10">
        <v>1846928</v>
      </c>
    </row>
    <row r="118" spans="1:12">
      <c r="A118" s="9">
        <v>27</v>
      </c>
      <c r="B118" s="10">
        <v>2142481</v>
      </c>
      <c r="C118" s="10">
        <v>2131764</v>
      </c>
      <c r="D118" s="10">
        <v>2124164</v>
      </c>
      <c r="E118" s="10">
        <v>2105989</v>
      </c>
      <c r="F118" s="10">
        <v>2004824</v>
      </c>
      <c r="G118" s="10">
        <v>1942425</v>
      </c>
      <c r="H118" s="10">
        <v>1910787</v>
      </c>
      <c r="I118" s="10">
        <v>1856904</v>
      </c>
      <c r="J118" s="10">
        <v>1914753</v>
      </c>
      <c r="K118" s="10">
        <v>1853810</v>
      </c>
      <c r="L118" s="10">
        <v>1892865</v>
      </c>
    </row>
    <row r="119" spans="1:12">
      <c r="A119" s="9">
        <v>28</v>
      </c>
      <c r="B119" s="10">
        <v>2138563</v>
      </c>
      <c r="C119" s="10">
        <v>2126324</v>
      </c>
      <c r="D119" s="10">
        <v>2109285</v>
      </c>
      <c r="E119" s="10">
        <v>2007290</v>
      </c>
      <c r="F119" s="10">
        <v>1948157</v>
      </c>
      <c r="G119" s="10">
        <v>1913949</v>
      </c>
      <c r="H119" s="10">
        <v>1862479</v>
      </c>
      <c r="I119" s="10">
        <v>1912388</v>
      </c>
      <c r="J119" s="10">
        <v>1857165</v>
      </c>
      <c r="K119" s="10">
        <v>1898587</v>
      </c>
      <c r="L119" s="10">
        <v>1991941</v>
      </c>
    </row>
    <row r="120" spans="1:12">
      <c r="A120" s="9">
        <v>29</v>
      </c>
      <c r="B120" s="10">
        <v>2112432</v>
      </c>
      <c r="C120" s="10">
        <v>2093773</v>
      </c>
      <c r="D120" s="10">
        <v>1995710</v>
      </c>
      <c r="E120" s="10">
        <v>1938385</v>
      </c>
      <c r="F120" s="10">
        <v>1908100</v>
      </c>
      <c r="G120" s="10">
        <v>1857200</v>
      </c>
      <c r="H120" s="10">
        <v>1909795</v>
      </c>
      <c r="I120" s="10">
        <v>1849806</v>
      </c>
      <c r="J120" s="10">
        <v>1897302</v>
      </c>
      <c r="K120" s="10">
        <v>1994289</v>
      </c>
      <c r="L120" s="10">
        <v>2110379</v>
      </c>
    </row>
    <row r="121" spans="1:12">
      <c r="A121" s="9">
        <v>30</v>
      </c>
      <c r="B121" s="10">
        <v>2183774</v>
      </c>
      <c r="C121" s="10">
        <v>2071064</v>
      </c>
      <c r="D121" s="10">
        <v>2005304</v>
      </c>
      <c r="E121" s="10">
        <v>1965174</v>
      </c>
      <c r="F121" s="10">
        <v>1908207</v>
      </c>
      <c r="G121" s="10">
        <v>1952025</v>
      </c>
      <c r="H121" s="10">
        <v>1884720</v>
      </c>
      <c r="I121" s="10">
        <v>1918704</v>
      </c>
      <c r="J121" s="10">
        <v>2012465</v>
      </c>
      <c r="K121" s="10">
        <v>2121783</v>
      </c>
      <c r="L121" s="10">
        <v>2175073</v>
      </c>
    </row>
    <row r="122" spans="1:12">
      <c r="A122" s="9">
        <v>31</v>
      </c>
      <c r="B122" s="10">
        <v>2010666</v>
      </c>
      <c r="C122" s="10">
        <v>1950109</v>
      </c>
      <c r="D122" s="10">
        <v>1918551</v>
      </c>
      <c r="E122" s="10">
        <v>1869108</v>
      </c>
      <c r="F122" s="10">
        <v>1920967</v>
      </c>
      <c r="G122" s="10">
        <v>1859850</v>
      </c>
      <c r="H122" s="10">
        <v>1901095</v>
      </c>
      <c r="I122" s="10">
        <v>1994472</v>
      </c>
      <c r="J122" s="10">
        <v>2112815</v>
      </c>
      <c r="K122" s="10">
        <v>2174543</v>
      </c>
      <c r="L122" s="10">
        <v>2048286</v>
      </c>
    </row>
    <row r="123" spans="1:12">
      <c r="A123" s="9">
        <v>32</v>
      </c>
      <c r="B123" s="10">
        <v>1999533</v>
      </c>
      <c r="C123" s="10">
        <v>1961054</v>
      </c>
      <c r="D123" s="10">
        <v>1906803</v>
      </c>
      <c r="E123" s="10">
        <v>1954635</v>
      </c>
      <c r="F123" s="10">
        <v>1890125</v>
      </c>
      <c r="G123" s="10">
        <v>1926111</v>
      </c>
      <c r="H123" s="10">
        <v>2017316</v>
      </c>
      <c r="I123" s="10">
        <v>2124673</v>
      </c>
      <c r="J123" s="10">
        <v>2184931</v>
      </c>
      <c r="K123" s="10">
        <v>2055935</v>
      </c>
      <c r="L123" s="10">
        <v>2011411</v>
      </c>
    </row>
    <row r="124" spans="1:12">
      <c r="A124" s="9">
        <v>33</v>
      </c>
      <c r="B124" s="10">
        <v>1960363</v>
      </c>
      <c r="C124" s="10">
        <v>1905203</v>
      </c>
      <c r="D124" s="10">
        <v>1954630</v>
      </c>
      <c r="E124" s="10">
        <v>1890360</v>
      </c>
      <c r="F124" s="10">
        <v>1928913</v>
      </c>
      <c r="G124" s="10">
        <v>2019457</v>
      </c>
      <c r="H124" s="10">
        <v>2128284</v>
      </c>
      <c r="I124" s="10">
        <v>2182673</v>
      </c>
      <c r="J124" s="10">
        <v>2058617</v>
      </c>
      <c r="K124" s="10">
        <v>2016658</v>
      </c>
      <c r="L124" s="10">
        <v>2014667</v>
      </c>
    </row>
    <row r="125" spans="1:12">
      <c r="A125" s="9">
        <v>34</v>
      </c>
      <c r="B125" s="10">
        <v>1909085</v>
      </c>
      <c r="C125" s="10">
        <v>1957125</v>
      </c>
      <c r="D125" s="10">
        <v>1893638</v>
      </c>
      <c r="E125" s="10">
        <v>1932154</v>
      </c>
      <c r="F125" s="10">
        <v>2025038</v>
      </c>
      <c r="G125" s="10">
        <v>2131340</v>
      </c>
      <c r="H125" s="10">
        <v>2186941</v>
      </c>
      <c r="I125" s="10">
        <v>2057870</v>
      </c>
      <c r="J125" s="10">
        <v>2019285</v>
      </c>
      <c r="K125" s="10">
        <v>2019326</v>
      </c>
      <c r="L125" s="10">
        <v>2079604</v>
      </c>
    </row>
    <row r="126" spans="1:12">
      <c r="A126" s="9">
        <v>35</v>
      </c>
      <c r="B126" s="10">
        <v>1980817</v>
      </c>
      <c r="C126" s="10">
        <v>1913685</v>
      </c>
      <c r="D126" s="10">
        <v>1951453</v>
      </c>
      <c r="E126" s="10">
        <v>2042845</v>
      </c>
      <c r="F126" s="10">
        <v>2148987</v>
      </c>
      <c r="G126" s="10">
        <v>2200202</v>
      </c>
      <c r="H126" s="10">
        <v>2069933</v>
      </c>
      <c r="I126" s="10">
        <v>2024193</v>
      </c>
      <c r="J126" s="10">
        <v>2025303</v>
      </c>
      <c r="K126" s="10">
        <v>2085387</v>
      </c>
      <c r="L126" s="10">
        <v>2229957</v>
      </c>
    </row>
    <row r="127" spans="1:12">
      <c r="A127" s="9">
        <v>36</v>
      </c>
      <c r="B127" s="10">
        <v>1904805</v>
      </c>
      <c r="C127" s="10">
        <v>1943059</v>
      </c>
      <c r="D127" s="10">
        <v>2036234</v>
      </c>
      <c r="E127" s="10">
        <v>2142266</v>
      </c>
      <c r="F127" s="10">
        <v>2196017</v>
      </c>
      <c r="G127" s="10">
        <v>2066098</v>
      </c>
      <c r="H127" s="10">
        <v>2023152</v>
      </c>
      <c r="I127" s="10">
        <v>2020135</v>
      </c>
      <c r="J127" s="10">
        <v>2084490</v>
      </c>
      <c r="K127" s="10">
        <v>2232492</v>
      </c>
      <c r="L127" s="10">
        <v>2260596</v>
      </c>
    </row>
    <row r="128" spans="1:12">
      <c r="A128" s="9">
        <v>37</v>
      </c>
      <c r="B128" s="10">
        <v>1931849</v>
      </c>
      <c r="C128" s="10">
        <v>2024753</v>
      </c>
      <c r="D128" s="10">
        <v>2131773</v>
      </c>
      <c r="E128" s="10">
        <v>2185701</v>
      </c>
      <c r="F128" s="10">
        <v>2059996</v>
      </c>
      <c r="G128" s="10">
        <v>2016811</v>
      </c>
      <c r="H128" s="10">
        <v>2017065</v>
      </c>
      <c r="I128" s="10">
        <v>2077426</v>
      </c>
      <c r="J128" s="10">
        <v>2229027</v>
      </c>
      <c r="K128" s="10">
        <v>2260101</v>
      </c>
      <c r="L128" s="10">
        <v>2251740</v>
      </c>
    </row>
    <row r="129" spans="1:12">
      <c r="A129" s="9">
        <v>38</v>
      </c>
      <c r="B129" s="10">
        <v>2032105</v>
      </c>
      <c r="C129" s="10">
        <v>2136185</v>
      </c>
      <c r="D129" s="10">
        <v>2189534</v>
      </c>
      <c r="E129" s="10">
        <v>2062939</v>
      </c>
      <c r="F129" s="10">
        <v>2020763</v>
      </c>
      <c r="G129" s="10">
        <v>2018877</v>
      </c>
      <c r="H129" s="10">
        <v>2080137</v>
      </c>
      <c r="I129" s="10">
        <v>2225884</v>
      </c>
      <c r="J129" s="10">
        <v>2258080</v>
      </c>
      <c r="K129" s="10">
        <v>2251371</v>
      </c>
      <c r="L129" s="10">
        <v>2264584</v>
      </c>
    </row>
    <row r="130" spans="1:12">
      <c r="A130" s="9">
        <v>39</v>
      </c>
      <c r="B130" s="10">
        <v>2147065</v>
      </c>
      <c r="C130" s="10">
        <v>2197945</v>
      </c>
      <c r="D130" s="10">
        <v>2070660</v>
      </c>
      <c r="E130" s="10">
        <v>2027301</v>
      </c>
      <c r="F130" s="10">
        <v>2026022</v>
      </c>
      <c r="G130" s="10">
        <v>2085045</v>
      </c>
      <c r="H130" s="10">
        <v>2231042</v>
      </c>
      <c r="I130" s="10">
        <v>2256420</v>
      </c>
      <c r="J130" s="10">
        <v>2250872</v>
      </c>
      <c r="K130" s="10">
        <v>2265057</v>
      </c>
      <c r="L130" s="10">
        <v>2286224</v>
      </c>
    </row>
    <row r="131" spans="1:12">
      <c r="A131" s="9">
        <v>40</v>
      </c>
      <c r="B131" s="10">
        <v>2190599</v>
      </c>
      <c r="C131" s="10">
        <v>2063870</v>
      </c>
      <c r="D131" s="10">
        <v>2021855</v>
      </c>
      <c r="E131" s="10">
        <v>2021075</v>
      </c>
      <c r="F131" s="10">
        <v>2081774</v>
      </c>
      <c r="G131" s="10">
        <v>2226254</v>
      </c>
      <c r="H131" s="10">
        <v>2252988</v>
      </c>
      <c r="I131" s="10">
        <v>2243727</v>
      </c>
      <c r="J131" s="10">
        <v>2260679</v>
      </c>
      <c r="K131" s="10">
        <v>2284503</v>
      </c>
      <c r="L131" s="10">
        <v>2342182</v>
      </c>
    </row>
    <row r="132" spans="1:12">
      <c r="A132" s="9">
        <v>41</v>
      </c>
      <c r="B132" s="10">
        <v>2076425</v>
      </c>
      <c r="C132" s="10">
        <v>2032646</v>
      </c>
      <c r="D132" s="10">
        <v>2031178</v>
      </c>
      <c r="E132" s="10">
        <v>2090954</v>
      </c>
      <c r="F132" s="10">
        <v>2235552</v>
      </c>
      <c r="G132" s="10">
        <v>2258597</v>
      </c>
      <c r="H132" s="10">
        <v>2248606</v>
      </c>
      <c r="I132" s="10">
        <v>2260614</v>
      </c>
      <c r="J132" s="10">
        <v>2284301</v>
      </c>
      <c r="K132" s="10">
        <v>2342019</v>
      </c>
      <c r="L132" s="10">
        <v>2238985</v>
      </c>
    </row>
    <row r="133" spans="1:12">
      <c r="A133" s="9">
        <v>42</v>
      </c>
      <c r="B133" s="10">
        <v>2030700</v>
      </c>
      <c r="C133" s="10">
        <v>2029246</v>
      </c>
      <c r="D133" s="10">
        <v>2089575</v>
      </c>
      <c r="E133" s="10">
        <v>2233912</v>
      </c>
      <c r="F133" s="10">
        <v>2257544</v>
      </c>
      <c r="G133" s="10">
        <v>2245748</v>
      </c>
      <c r="H133" s="10">
        <v>2258953</v>
      </c>
      <c r="I133" s="10">
        <v>2279589</v>
      </c>
      <c r="J133" s="10">
        <v>2339185</v>
      </c>
      <c r="K133" s="10">
        <v>2237740</v>
      </c>
      <c r="L133" s="10">
        <v>2243745</v>
      </c>
    </row>
    <row r="134" spans="1:12">
      <c r="A134" s="9">
        <v>43</v>
      </c>
      <c r="B134" s="10">
        <v>2032018</v>
      </c>
      <c r="C134" s="10">
        <v>2091675</v>
      </c>
      <c r="D134" s="10">
        <v>2236079</v>
      </c>
      <c r="E134" s="10">
        <v>2258746</v>
      </c>
      <c r="F134" s="10">
        <v>2246886</v>
      </c>
      <c r="G134" s="10">
        <v>2258382</v>
      </c>
      <c r="H134" s="10">
        <v>2279113</v>
      </c>
      <c r="I134" s="10">
        <v>2335874</v>
      </c>
      <c r="J134" s="10">
        <v>2235579</v>
      </c>
      <c r="K134" s="10">
        <v>2242083</v>
      </c>
      <c r="L134" s="10">
        <v>2213710</v>
      </c>
    </row>
    <row r="135" spans="1:12">
      <c r="A135" s="9">
        <v>44</v>
      </c>
      <c r="B135" s="10">
        <v>2069667</v>
      </c>
      <c r="C135" s="10">
        <v>2213137</v>
      </c>
      <c r="D135" s="10">
        <v>2238412</v>
      </c>
      <c r="E135" s="10">
        <v>2228489</v>
      </c>
      <c r="F135" s="10">
        <v>2242649</v>
      </c>
      <c r="G135" s="10">
        <v>2264181</v>
      </c>
      <c r="H135" s="10">
        <v>2323552</v>
      </c>
      <c r="I135" s="10">
        <v>2223641</v>
      </c>
      <c r="J135" s="10">
        <v>2233678</v>
      </c>
      <c r="K135" s="10">
        <v>2208570</v>
      </c>
      <c r="L135" s="10">
        <v>2127813</v>
      </c>
    </row>
    <row r="136" spans="1:12">
      <c r="A136" s="9">
        <v>45</v>
      </c>
      <c r="B136" s="10">
        <v>2202101</v>
      </c>
      <c r="C136" s="10">
        <v>2227071</v>
      </c>
      <c r="D136" s="10">
        <v>2218446</v>
      </c>
      <c r="E136" s="10">
        <v>2233025</v>
      </c>
      <c r="F136" s="10">
        <v>2255226</v>
      </c>
      <c r="G136" s="10">
        <v>2314057</v>
      </c>
      <c r="H136" s="10">
        <v>2215272</v>
      </c>
      <c r="I136" s="10">
        <v>2224414</v>
      </c>
      <c r="J136" s="10">
        <v>2200968</v>
      </c>
      <c r="K136" s="10">
        <v>2121944</v>
      </c>
      <c r="L136" s="10">
        <v>2146851</v>
      </c>
    </row>
    <row r="137" spans="1:12">
      <c r="A137" s="9">
        <v>46</v>
      </c>
      <c r="B137" s="10">
        <v>2244054</v>
      </c>
      <c r="C137" s="10">
        <v>2232877</v>
      </c>
      <c r="D137" s="10">
        <v>2245998</v>
      </c>
      <c r="E137" s="10">
        <v>2266159</v>
      </c>
      <c r="F137" s="10">
        <v>2322962</v>
      </c>
      <c r="G137" s="10">
        <v>2220792</v>
      </c>
      <c r="H137" s="10">
        <v>2227648</v>
      </c>
      <c r="I137" s="10">
        <v>2200290</v>
      </c>
      <c r="J137" s="10">
        <v>2120188</v>
      </c>
      <c r="K137" s="10">
        <v>2143311</v>
      </c>
      <c r="L137" s="10">
        <v>2045796</v>
      </c>
    </row>
    <row r="138" spans="1:12">
      <c r="A138" s="9">
        <v>47</v>
      </c>
      <c r="B138" s="10">
        <v>2239528</v>
      </c>
      <c r="C138" s="10">
        <v>2251625</v>
      </c>
      <c r="D138" s="10">
        <v>2271170</v>
      </c>
      <c r="E138" s="10">
        <v>2326976</v>
      </c>
      <c r="F138" s="10">
        <v>2223663</v>
      </c>
      <c r="G138" s="10">
        <v>2228342</v>
      </c>
      <c r="H138" s="10">
        <v>2199700</v>
      </c>
      <c r="I138" s="10">
        <v>2117276</v>
      </c>
      <c r="J138" s="10">
        <v>2140507</v>
      </c>
      <c r="K138" s="10">
        <v>2042517</v>
      </c>
      <c r="L138" s="10">
        <v>1978294</v>
      </c>
    </row>
    <row r="139" spans="1:12">
      <c r="A139" s="9">
        <v>48</v>
      </c>
      <c r="B139" s="10">
        <v>2233881</v>
      </c>
      <c r="C139" s="10">
        <v>2254796</v>
      </c>
      <c r="D139" s="10">
        <v>2312020</v>
      </c>
      <c r="E139" s="10">
        <v>2210559</v>
      </c>
      <c r="F139" s="10">
        <v>2216534</v>
      </c>
      <c r="G139" s="10">
        <v>2188567</v>
      </c>
      <c r="H139" s="10">
        <v>2107717</v>
      </c>
      <c r="I139" s="10">
        <v>2131053</v>
      </c>
      <c r="J139" s="10">
        <v>2035358</v>
      </c>
      <c r="K139" s="10">
        <v>1972847</v>
      </c>
      <c r="L139" s="10">
        <v>1916575</v>
      </c>
    </row>
    <row r="140" spans="1:12">
      <c r="A140" s="9">
        <v>49</v>
      </c>
      <c r="B140" s="10">
        <v>2263015</v>
      </c>
      <c r="C140" s="10">
        <v>2319302</v>
      </c>
      <c r="D140" s="10">
        <v>2216356</v>
      </c>
      <c r="E140" s="10">
        <v>2220829</v>
      </c>
      <c r="F140" s="10">
        <v>2191446</v>
      </c>
      <c r="G140" s="10">
        <v>2108325</v>
      </c>
      <c r="H140" s="10">
        <v>2130419</v>
      </c>
      <c r="I140" s="10">
        <v>2032378</v>
      </c>
      <c r="J140" s="10">
        <v>1969476</v>
      </c>
      <c r="K140" s="10">
        <v>1912415</v>
      </c>
      <c r="L140" s="10">
        <v>1865877</v>
      </c>
    </row>
    <row r="141" spans="1:12">
      <c r="A141" s="9">
        <v>50</v>
      </c>
      <c r="B141" s="10">
        <v>2289298</v>
      </c>
      <c r="C141" s="10">
        <v>2190333</v>
      </c>
      <c r="D141" s="10">
        <v>2197224</v>
      </c>
      <c r="E141" s="10">
        <v>2170086</v>
      </c>
      <c r="F141" s="10">
        <v>2089893</v>
      </c>
      <c r="G141" s="10">
        <v>2113557</v>
      </c>
      <c r="H141" s="10">
        <v>2018146</v>
      </c>
      <c r="I141" s="10">
        <v>1957066</v>
      </c>
      <c r="J141" s="10">
        <v>1902885</v>
      </c>
      <c r="K141" s="10">
        <v>1858963</v>
      </c>
      <c r="L141" s="10">
        <v>1866324</v>
      </c>
    </row>
    <row r="142" spans="1:12">
      <c r="A142" s="9">
        <v>51</v>
      </c>
      <c r="B142" s="10">
        <v>2215345</v>
      </c>
      <c r="C142" s="10">
        <v>2220328</v>
      </c>
      <c r="D142" s="10">
        <v>2189639</v>
      </c>
      <c r="E142" s="10">
        <v>2105021</v>
      </c>
      <c r="F142" s="10">
        <v>2125890</v>
      </c>
      <c r="G142" s="10">
        <v>2026203</v>
      </c>
      <c r="H142" s="10">
        <v>1961738</v>
      </c>
      <c r="I142" s="10">
        <v>1903885</v>
      </c>
      <c r="J142" s="10">
        <v>1857726</v>
      </c>
      <c r="K142" s="10">
        <v>1862989</v>
      </c>
      <c r="L142" s="10">
        <v>1793558</v>
      </c>
    </row>
    <row r="143" spans="1:12">
      <c r="A143" s="9">
        <v>52</v>
      </c>
      <c r="B143" s="10">
        <v>2194241</v>
      </c>
      <c r="C143" s="10">
        <v>2166314</v>
      </c>
      <c r="D143" s="10">
        <v>2084700</v>
      </c>
      <c r="E143" s="10">
        <v>2107225</v>
      </c>
      <c r="F143" s="10">
        <v>2010094</v>
      </c>
      <c r="G143" s="10">
        <v>1947260</v>
      </c>
      <c r="H143" s="10">
        <v>1891504</v>
      </c>
      <c r="I143" s="10">
        <v>1846875</v>
      </c>
      <c r="J143" s="10">
        <v>1854284</v>
      </c>
      <c r="K143" s="10">
        <v>1786849</v>
      </c>
      <c r="L143" s="10">
        <v>1780544</v>
      </c>
    </row>
    <row r="144" spans="1:12">
      <c r="A144" s="9">
        <v>53</v>
      </c>
      <c r="B144" s="10">
        <v>2175071</v>
      </c>
      <c r="C144" s="10">
        <v>2092799</v>
      </c>
      <c r="D144" s="10">
        <v>2113819</v>
      </c>
      <c r="E144" s="10">
        <v>2014300</v>
      </c>
      <c r="F144" s="10">
        <v>1949539</v>
      </c>
      <c r="G144" s="10">
        <v>1891790</v>
      </c>
      <c r="H144" s="10">
        <v>1845760</v>
      </c>
      <c r="I144" s="10">
        <v>1851585</v>
      </c>
      <c r="J144" s="10">
        <v>1782978</v>
      </c>
      <c r="K144" s="10">
        <v>1775276</v>
      </c>
      <c r="L144" s="10">
        <v>1868259</v>
      </c>
    </row>
    <row r="145" spans="1:12">
      <c r="A145" s="9">
        <v>54</v>
      </c>
      <c r="B145" s="10">
        <v>2092281</v>
      </c>
      <c r="C145" s="10">
        <v>2113789</v>
      </c>
      <c r="D145" s="10">
        <v>2013539</v>
      </c>
      <c r="E145" s="10">
        <v>1947797</v>
      </c>
      <c r="F145" s="10">
        <v>1889337</v>
      </c>
      <c r="G145" s="10">
        <v>1842482</v>
      </c>
      <c r="H145" s="10">
        <v>1847897</v>
      </c>
      <c r="I145" s="10">
        <v>1778213</v>
      </c>
      <c r="J145" s="10">
        <v>1770221</v>
      </c>
      <c r="K145" s="10">
        <v>1862076</v>
      </c>
      <c r="L145" s="10">
        <v>1394700</v>
      </c>
    </row>
    <row r="146" spans="1:12">
      <c r="A146" s="9">
        <v>55</v>
      </c>
      <c r="B146" s="10">
        <v>2068862</v>
      </c>
      <c r="C146" s="10">
        <v>1974783</v>
      </c>
      <c r="D146" s="10">
        <v>1913592</v>
      </c>
      <c r="E146" s="10">
        <v>1859281</v>
      </c>
      <c r="F146" s="10">
        <v>1816409</v>
      </c>
      <c r="G146" s="10">
        <v>1824610</v>
      </c>
      <c r="H146" s="10">
        <v>1758586</v>
      </c>
      <c r="I146" s="10">
        <v>1753341</v>
      </c>
      <c r="J146" s="10">
        <v>1847760</v>
      </c>
      <c r="K146" s="10">
        <v>1386854</v>
      </c>
      <c r="L146" s="10">
        <v>1388812</v>
      </c>
    </row>
    <row r="147" spans="1:12">
      <c r="A147" s="9">
        <v>56</v>
      </c>
      <c r="B147" s="10">
        <v>1990474</v>
      </c>
      <c r="C147" s="10">
        <v>1927719</v>
      </c>
      <c r="D147" s="10">
        <v>1870156</v>
      </c>
      <c r="E147" s="10">
        <v>1824531</v>
      </c>
      <c r="F147" s="10">
        <v>1830564</v>
      </c>
      <c r="G147" s="10">
        <v>1761297</v>
      </c>
      <c r="H147" s="10">
        <v>1753133</v>
      </c>
      <c r="I147" s="10">
        <v>1844529</v>
      </c>
      <c r="J147" s="10">
        <v>1382872</v>
      </c>
      <c r="K147" s="10">
        <v>1383009</v>
      </c>
      <c r="L147" s="10">
        <v>1365672</v>
      </c>
    </row>
    <row r="148" spans="1:12">
      <c r="A148" s="9">
        <v>57</v>
      </c>
      <c r="B148" s="10">
        <v>1906234</v>
      </c>
      <c r="C148" s="10">
        <v>1851260</v>
      </c>
      <c r="D148" s="10">
        <v>1807079</v>
      </c>
      <c r="E148" s="10">
        <v>1814344</v>
      </c>
      <c r="F148" s="10">
        <v>1746603</v>
      </c>
      <c r="G148" s="10">
        <v>1739222</v>
      </c>
      <c r="H148" s="10">
        <v>1830349</v>
      </c>
      <c r="I148" s="10">
        <v>1372827</v>
      </c>
      <c r="J148" s="10">
        <v>1374045</v>
      </c>
      <c r="K148" s="10">
        <v>1357485</v>
      </c>
      <c r="L148" s="10">
        <v>1409060</v>
      </c>
    </row>
    <row r="149" spans="1:12">
      <c r="A149" s="9">
        <v>58</v>
      </c>
      <c r="B149" s="10">
        <v>1840049</v>
      </c>
      <c r="C149" s="10">
        <v>1797118</v>
      </c>
      <c r="D149" s="10">
        <v>1804202</v>
      </c>
      <c r="E149" s="10">
        <v>1736443</v>
      </c>
      <c r="F149" s="10">
        <v>1728992</v>
      </c>
      <c r="G149" s="10">
        <v>1819296</v>
      </c>
      <c r="H149" s="10">
        <v>1364399</v>
      </c>
      <c r="I149" s="10">
        <v>1365498</v>
      </c>
      <c r="J149" s="10">
        <v>1348687</v>
      </c>
      <c r="K149" s="10">
        <v>1399744</v>
      </c>
      <c r="L149" s="10">
        <v>1242476</v>
      </c>
    </row>
    <row r="150" spans="1:12">
      <c r="A150" s="9">
        <v>59</v>
      </c>
      <c r="B150" s="10">
        <v>1774565</v>
      </c>
      <c r="C150" s="10">
        <v>1783506</v>
      </c>
      <c r="D150" s="10">
        <v>1717301</v>
      </c>
      <c r="E150" s="10">
        <v>1710700</v>
      </c>
      <c r="F150" s="10">
        <v>1801227</v>
      </c>
      <c r="G150" s="10">
        <v>1350936</v>
      </c>
      <c r="H150" s="10">
        <v>1352760</v>
      </c>
      <c r="I150" s="10">
        <v>1336406</v>
      </c>
      <c r="J150" s="10">
        <v>1387713</v>
      </c>
      <c r="K150" s="10">
        <v>1232487</v>
      </c>
      <c r="L150" s="10">
        <v>1151308</v>
      </c>
    </row>
    <row r="151" spans="1:12">
      <c r="A151" s="9">
        <v>60</v>
      </c>
      <c r="B151" s="10">
        <v>1739093</v>
      </c>
      <c r="C151" s="10">
        <v>1677738</v>
      </c>
      <c r="D151" s="10">
        <v>1674280</v>
      </c>
      <c r="E151" s="10">
        <v>1766043</v>
      </c>
      <c r="F151" s="10">
        <v>1326336</v>
      </c>
      <c r="G151" s="10">
        <v>1330174</v>
      </c>
      <c r="H151" s="10">
        <v>1315754</v>
      </c>
      <c r="I151" s="10">
        <v>1368194</v>
      </c>
      <c r="J151" s="10">
        <v>1217335</v>
      </c>
      <c r="K151" s="10">
        <v>1138884</v>
      </c>
      <c r="L151" s="10">
        <v>1119568</v>
      </c>
    </row>
    <row r="152" spans="1:12">
      <c r="A152" s="9">
        <v>61</v>
      </c>
      <c r="B152" s="10">
        <v>1701098</v>
      </c>
      <c r="C152" s="10">
        <v>1694484</v>
      </c>
      <c r="D152" s="10">
        <v>1783203</v>
      </c>
      <c r="E152" s="10">
        <v>1334516</v>
      </c>
      <c r="F152" s="10">
        <v>1335279</v>
      </c>
      <c r="G152" s="10">
        <v>1316923</v>
      </c>
      <c r="H152" s="10">
        <v>1365695</v>
      </c>
      <c r="I152" s="10">
        <v>1212101</v>
      </c>
      <c r="J152" s="10">
        <v>1131638</v>
      </c>
      <c r="K152" s="10">
        <v>1110151</v>
      </c>
      <c r="L152" s="10">
        <v>1067425</v>
      </c>
    </row>
    <row r="153" spans="1:12">
      <c r="A153" s="9">
        <v>62</v>
      </c>
      <c r="B153" s="10">
        <v>1678504</v>
      </c>
      <c r="C153" s="10">
        <v>1767422</v>
      </c>
      <c r="D153" s="10">
        <v>1321417</v>
      </c>
      <c r="E153" s="10">
        <v>1322109</v>
      </c>
      <c r="F153" s="10">
        <v>1303566</v>
      </c>
      <c r="G153" s="10">
        <v>1351274</v>
      </c>
      <c r="H153" s="10">
        <v>1199144</v>
      </c>
      <c r="I153" s="10">
        <v>1119523</v>
      </c>
      <c r="J153" s="10">
        <v>1098596</v>
      </c>
      <c r="K153" s="10">
        <v>1056502</v>
      </c>
      <c r="L153" s="10">
        <v>1042104</v>
      </c>
    </row>
    <row r="154" spans="1:12">
      <c r="A154" s="9">
        <v>63</v>
      </c>
      <c r="B154" s="10">
        <v>1753625</v>
      </c>
      <c r="C154" s="10">
        <v>1313400</v>
      </c>
      <c r="D154" s="10">
        <v>1313243</v>
      </c>
      <c r="E154" s="10">
        <v>1294016</v>
      </c>
      <c r="F154" s="10">
        <v>1340312</v>
      </c>
      <c r="G154" s="10">
        <v>1188493</v>
      </c>
      <c r="H154" s="10">
        <v>1108921</v>
      </c>
      <c r="I154" s="10">
        <v>1087611</v>
      </c>
      <c r="J154" s="10">
        <v>1045297</v>
      </c>
      <c r="K154" s="10">
        <v>1030410</v>
      </c>
      <c r="L154" s="10">
        <v>979869</v>
      </c>
    </row>
    <row r="155" spans="1:12">
      <c r="A155" s="9">
        <v>64</v>
      </c>
      <c r="B155" s="10">
        <v>1286305</v>
      </c>
      <c r="C155" s="10">
        <v>1288629</v>
      </c>
      <c r="D155" s="10">
        <v>1270827</v>
      </c>
      <c r="E155" s="10">
        <v>1317780</v>
      </c>
      <c r="F155" s="10">
        <v>1168771</v>
      </c>
      <c r="G155" s="10">
        <v>1090862</v>
      </c>
      <c r="H155" s="10">
        <v>1070816</v>
      </c>
      <c r="I155" s="10">
        <v>1029496</v>
      </c>
      <c r="J155" s="10">
        <v>1015731</v>
      </c>
      <c r="K155" s="10">
        <v>966203</v>
      </c>
      <c r="L155" s="10">
        <v>957957</v>
      </c>
    </row>
    <row r="156" spans="1:12">
      <c r="A156" s="9">
        <v>65</v>
      </c>
      <c r="B156" s="10">
        <v>1274721</v>
      </c>
      <c r="C156" s="10">
        <v>1257340</v>
      </c>
      <c r="D156" s="10">
        <v>1303557</v>
      </c>
      <c r="E156" s="10">
        <v>1155119</v>
      </c>
      <c r="F156" s="10">
        <v>1077812</v>
      </c>
      <c r="G156" s="10">
        <v>1057487</v>
      </c>
      <c r="H156" s="10">
        <v>1015816</v>
      </c>
      <c r="I156" s="10">
        <v>1001903</v>
      </c>
      <c r="J156" s="10">
        <v>952282</v>
      </c>
      <c r="K156" s="10">
        <v>943626</v>
      </c>
      <c r="L156" s="10">
        <v>954031</v>
      </c>
    </row>
    <row r="157" spans="1:12">
      <c r="A157" s="9">
        <v>66</v>
      </c>
      <c r="B157" s="10">
        <v>1239496</v>
      </c>
      <c r="C157" s="10">
        <v>1285834</v>
      </c>
      <c r="D157" s="10">
        <v>1138633</v>
      </c>
      <c r="E157" s="10">
        <v>1061969</v>
      </c>
      <c r="F157" s="10">
        <v>1042044</v>
      </c>
      <c r="G157" s="10">
        <v>1000448</v>
      </c>
      <c r="H157" s="10">
        <v>986009</v>
      </c>
      <c r="I157" s="10">
        <v>937277</v>
      </c>
      <c r="J157" s="10">
        <v>928349</v>
      </c>
      <c r="K157" s="10">
        <v>938399</v>
      </c>
      <c r="L157" s="10">
        <v>873031</v>
      </c>
    </row>
    <row r="158" spans="1:12">
      <c r="A158" s="9">
        <v>67</v>
      </c>
      <c r="B158" s="10">
        <v>1270057</v>
      </c>
      <c r="C158" s="10">
        <v>1125678</v>
      </c>
      <c r="D158" s="10">
        <v>1048799</v>
      </c>
      <c r="E158" s="10">
        <v>1028624</v>
      </c>
      <c r="F158" s="10">
        <v>986584</v>
      </c>
      <c r="G158" s="10">
        <v>971691</v>
      </c>
      <c r="H158" s="10">
        <v>922625</v>
      </c>
      <c r="I158" s="10">
        <v>913146</v>
      </c>
      <c r="J158" s="10">
        <v>922458</v>
      </c>
      <c r="K158" s="10">
        <v>857420</v>
      </c>
      <c r="L158" s="10">
        <v>869025</v>
      </c>
    </row>
    <row r="159" spans="1:12">
      <c r="A159" s="9">
        <v>68</v>
      </c>
      <c r="B159" s="10">
        <v>1103505</v>
      </c>
      <c r="C159" s="10">
        <v>1029534</v>
      </c>
      <c r="D159" s="10">
        <v>1009620</v>
      </c>
      <c r="E159" s="10">
        <v>968187</v>
      </c>
      <c r="F159" s="10">
        <v>953381</v>
      </c>
      <c r="G159" s="10">
        <v>904790</v>
      </c>
      <c r="H159" s="10">
        <v>895181</v>
      </c>
      <c r="I159" s="10">
        <v>904419</v>
      </c>
      <c r="J159" s="10">
        <v>840036</v>
      </c>
      <c r="K159" s="10">
        <v>851383</v>
      </c>
      <c r="L159" s="10">
        <v>857003</v>
      </c>
    </row>
    <row r="160" spans="1:12">
      <c r="A160" s="9">
        <v>69</v>
      </c>
      <c r="B160" s="10">
        <v>1004228</v>
      </c>
      <c r="C160" s="10">
        <v>986113</v>
      </c>
      <c r="D160" s="10">
        <v>945830</v>
      </c>
      <c r="E160" s="10">
        <v>931531</v>
      </c>
      <c r="F160" s="10">
        <v>884178</v>
      </c>
      <c r="G160" s="10">
        <v>874711</v>
      </c>
      <c r="H160" s="10">
        <v>883380</v>
      </c>
      <c r="I160" s="10">
        <v>820345</v>
      </c>
      <c r="J160" s="10">
        <v>831542</v>
      </c>
      <c r="K160" s="10">
        <v>836787</v>
      </c>
      <c r="L160" s="10">
        <v>845387</v>
      </c>
    </row>
    <row r="161" spans="1:12">
      <c r="A161" s="9">
        <v>70</v>
      </c>
      <c r="B161" s="10">
        <v>952022</v>
      </c>
      <c r="C161" s="10">
        <v>914700</v>
      </c>
      <c r="D161" s="10">
        <v>901774</v>
      </c>
      <c r="E161" s="10">
        <v>856729</v>
      </c>
      <c r="F161" s="10">
        <v>848416</v>
      </c>
      <c r="G161" s="10">
        <v>857454</v>
      </c>
      <c r="H161" s="10">
        <v>796318</v>
      </c>
      <c r="I161" s="10">
        <v>808170</v>
      </c>
      <c r="J161" s="10">
        <v>813765</v>
      </c>
      <c r="K161" s="10">
        <v>822982</v>
      </c>
      <c r="L161" s="10">
        <v>848854</v>
      </c>
    </row>
    <row r="162" spans="1:12">
      <c r="A162" s="9">
        <v>71</v>
      </c>
      <c r="B162" s="10">
        <v>905304</v>
      </c>
      <c r="C162" s="10">
        <v>892048</v>
      </c>
      <c r="D162" s="10">
        <v>845857</v>
      </c>
      <c r="E162" s="10">
        <v>836079</v>
      </c>
      <c r="F162" s="10">
        <v>843344</v>
      </c>
      <c r="G162" s="10">
        <v>781306</v>
      </c>
      <c r="H162" s="10">
        <v>791222</v>
      </c>
      <c r="I162" s="10">
        <v>795334</v>
      </c>
      <c r="J162" s="10">
        <v>802655</v>
      </c>
      <c r="K162" s="10">
        <v>826369</v>
      </c>
      <c r="L162" s="10">
        <v>799703</v>
      </c>
    </row>
    <row r="163" spans="1:12">
      <c r="A163" s="9">
        <v>72</v>
      </c>
      <c r="B163" s="10">
        <v>859910</v>
      </c>
      <c r="C163" s="10">
        <v>816692</v>
      </c>
      <c r="D163" s="10">
        <v>807647</v>
      </c>
      <c r="E163" s="10">
        <v>815065</v>
      </c>
      <c r="F163" s="10">
        <v>755357</v>
      </c>
      <c r="G163" s="10">
        <v>765167</v>
      </c>
      <c r="H163" s="10">
        <v>769205</v>
      </c>
      <c r="I163" s="10">
        <v>776914</v>
      </c>
      <c r="J163" s="10">
        <v>800131</v>
      </c>
      <c r="K163" s="10">
        <v>774723</v>
      </c>
      <c r="L163" s="10">
        <v>787324</v>
      </c>
    </row>
    <row r="164" spans="1:12">
      <c r="A164" s="9">
        <v>73</v>
      </c>
      <c r="B164" s="10">
        <v>794979</v>
      </c>
      <c r="C164" s="10">
        <v>786497</v>
      </c>
      <c r="D164" s="10">
        <v>792997</v>
      </c>
      <c r="E164" s="10">
        <v>734155</v>
      </c>
      <c r="F164" s="10">
        <v>743108</v>
      </c>
      <c r="G164" s="10">
        <v>746001</v>
      </c>
      <c r="H164" s="10">
        <v>752487</v>
      </c>
      <c r="I164" s="10">
        <v>774554</v>
      </c>
      <c r="J164" s="10">
        <v>749112</v>
      </c>
      <c r="K164" s="10">
        <v>760633</v>
      </c>
      <c r="L164" s="10">
        <v>757651</v>
      </c>
    </row>
    <row r="165" spans="1:12">
      <c r="A165" s="9">
        <v>74</v>
      </c>
      <c r="B165" s="10">
        <v>756522</v>
      </c>
      <c r="C165" s="10">
        <v>763506</v>
      </c>
      <c r="D165" s="10">
        <v>706721</v>
      </c>
      <c r="E165" s="10">
        <v>715467</v>
      </c>
      <c r="F165" s="10">
        <v>718165</v>
      </c>
      <c r="G165" s="10">
        <v>724073</v>
      </c>
      <c r="H165" s="10">
        <v>744927</v>
      </c>
      <c r="I165" s="10">
        <v>720651</v>
      </c>
      <c r="J165" s="10">
        <v>731547</v>
      </c>
      <c r="K165" s="10">
        <v>728731</v>
      </c>
      <c r="L165" s="10">
        <v>716602</v>
      </c>
    </row>
    <row r="166" spans="1:12">
      <c r="A166" s="9">
        <v>75</v>
      </c>
      <c r="B166" s="10">
        <v>723184</v>
      </c>
      <c r="C166" s="10">
        <v>670445</v>
      </c>
      <c r="D166" s="10">
        <v>679687</v>
      </c>
      <c r="E166" s="10">
        <v>683039</v>
      </c>
      <c r="F166" s="10">
        <v>689385</v>
      </c>
      <c r="G166" s="10">
        <v>709619</v>
      </c>
      <c r="H166" s="10">
        <v>686874</v>
      </c>
      <c r="I166" s="10">
        <v>698219</v>
      </c>
      <c r="J166" s="10">
        <v>696076</v>
      </c>
      <c r="K166" s="10">
        <v>685103</v>
      </c>
      <c r="L166" s="10">
        <v>695724</v>
      </c>
    </row>
    <row r="167" spans="1:12">
      <c r="A167" s="9">
        <v>76</v>
      </c>
      <c r="B167" s="10">
        <v>654743</v>
      </c>
      <c r="C167" s="10">
        <v>662929</v>
      </c>
      <c r="D167" s="10">
        <v>664284</v>
      </c>
      <c r="E167" s="10">
        <v>668782</v>
      </c>
      <c r="F167" s="10">
        <v>686620</v>
      </c>
      <c r="G167" s="10">
        <v>662437</v>
      </c>
      <c r="H167" s="10">
        <v>671287</v>
      </c>
      <c r="I167" s="10">
        <v>667787</v>
      </c>
      <c r="J167" s="10">
        <v>655316</v>
      </c>
      <c r="K167" s="10">
        <v>663891</v>
      </c>
      <c r="L167" s="10">
        <v>651889</v>
      </c>
    </row>
    <row r="168" spans="1:12">
      <c r="A168" s="9">
        <v>77</v>
      </c>
      <c r="B168" s="10">
        <v>629464</v>
      </c>
      <c r="C168" s="10">
        <v>631391</v>
      </c>
      <c r="D168" s="10">
        <v>635582</v>
      </c>
      <c r="E168" s="10">
        <v>652493</v>
      </c>
      <c r="F168" s="10">
        <v>629385</v>
      </c>
      <c r="G168" s="10">
        <v>637311</v>
      </c>
      <c r="H168" s="10">
        <v>633496</v>
      </c>
      <c r="I168" s="10">
        <v>621701</v>
      </c>
      <c r="J168" s="10">
        <v>629601</v>
      </c>
      <c r="K168" s="10">
        <v>618080</v>
      </c>
      <c r="L168" s="10">
        <v>606473</v>
      </c>
    </row>
    <row r="169" spans="1:12">
      <c r="A169" s="9">
        <v>78</v>
      </c>
      <c r="B169" s="10">
        <v>602768</v>
      </c>
      <c r="C169" s="10">
        <v>606615</v>
      </c>
      <c r="D169" s="10">
        <v>621852</v>
      </c>
      <c r="E169" s="10">
        <v>599072</v>
      </c>
      <c r="F169" s="10">
        <v>605767</v>
      </c>
      <c r="G169" s="10">
        <v>600987</v>
      </c>
      <c r="H169" s="10">
        <v>588554</v>
      </c>
      <c r="I169" s="10">
        <v>595667</v>
      </c>
      <c r="J169" s="10">
        <v>583772</v>
      </c>
      <c r="K169" s="10">
        <v>572230</v>
      </c>
      <c r="L169" s="10">
        <v>573878</v>
      </c>
    </row>
    <row r="170" spans="1:12">
      <c r="A170" s="9">
        <v>79</v>
      </c>
      <c r="B170" s="10">
        <v>573348</v>
      </c>
      <c r="C170" s="10">
        <v>587904</v>
      </c>
      <c r="D170" s="10">
        <v>565841</v>
      </c>
      <c r="E170" s="10">
        <v>571753</v>
      </c>
      <c r="F170" s="10">
        <v>566741</v>
      </c>
      <c r="G170" s="10">
        <v>553999</v>
      </c>
      <c r="H170" s="10">
        <v>559869</v>
      </c>
      <c r="I170" s="10">
        <v>548486</v>
      </c>
      <c r="J170" s="10">
        <v>537004</v>
      </c>
      <c r="K170" s="10">
        <v>537950</v>
      </c>
      <c r="L170" s="10">
        <v>528918</v>
      </c>
    </row>
    <row r="171" spans="1:12">
      <c r="A171" s="9">
        <v>80</v>
      </c>
      <c r="B171" s="10">
        <v>546149</v>
      </c>
      <c r="C171" s="10">
        <v>526176</v>
      </c>
      <c r="D171" s="10">
        <v>531699</v>
      </c>
      <c r="E171" s="10">
        <v>527247</v>
      </c>
      <c r="F171" s="10">
        <v>515325</v>
      </c>
      <c r="G171" s="10">
        <v>520539</v>
      </c>
      <c r="H171" s="10">
        <v>509590</v>
      </c>
      <c r="I171" s="10">
        <v>499405</v>
      </c>
      <c r="J171" s="10">
        <v>499953</v>
      </c>
      <c r="K171" s="10">
        <v>491840</v>
      </c>
      <c r="L171" s="10">
        <v>476213</v>
      </c>
    </row>
    <row r="172" spans="1:12">
      <c r="A172" s="9">
        <v>81</v>
      </c>
      <c r="B172" s="10">
        <v>496945</v>
      </c>
      <c r="C172" s="10">
        <v>501564</v>
      </c>
      <c r="D172" s="10">
        <v>496116</v>
      </c>
      <c r="E172" s="10">
        <v>483736</v>
      </c>
      <c r="F172" s="10">
        <v>487526</v>
      </c>
      <c r="G172" s="10">
        <v>475653</v>
      </c>
      <c r="H172" s="10">
        <v>464757</v>
      </c>
      <c r="I172" s="10">
        <v>464268</v>
      </c>
      <c r="J172" s="10">
        <v>455626</v>
      </c>
      <c r="K172" s="10">
        <v>439939</v>
      </c>
      <c r="L172" s="10">
        <v>404997</v>
      </c>
    </row>
    <row r="173" spans="1:12">
      <c r="A173" s="9">
        <v>82</v>
      </c>
      <c r="B173" s="10">
        <v>461113</v>
      </c>
      <c r="C173" s="10">
        <v>456484</v>
      </c>
      <c r="D173" s="10">
        <v>444700</v>
      </c>
      <c r="E173" s="10">
        <v>448157</v>
      </c>
      <c r="F173" s="10">
        <v>436936</v>
      </c>
      <c r="G173" s="10">
        <v>426417</v>
      </c>
      <c r="H173" s="10">
        <v>425169</v>
      </c>
      <c r="I173" s="10">
        <v>417522</v>
      </c>
      <c r="J173" s="10">
        <v>402497</v>
      </c>
      <c r="K173" s="10">
        <v>370580</v>
      </c>
      <c r="L173" s="10">
        <v>372852</v>
      </c>
    </row>
    <row r="174" spans="1:12">
      <c r="A174" s="9">
        <v>83</v>
      </c>
      <c r="B174" s="10">
        <v>424469</v>
      </c>
      <c r="C174" s="10">
        <v>412912</v>
      </c>
      <c r="D174" s="10">
        <v>415006</v>
      </c>
      <c r="E174" s="10">
        <v>403576</v>
      </c>
      <c r="F174" s="10">
        <v>392892</v>
      </c>
      <c r="G174" s="10">
        <v>390040</v>
      </c>
      <c r="H174" s="10">
        <v>381825</v>
      </c>
      <c r="I174" s="10">
        <v>367149</v>
      </c>
      <c r="J174" s="10">
        <v>337181</v>
      </c>
      <c r="K174" s="10">
        <v>338416</v>
      </c>
      <c r="L174" s="10">
        <v>319064</v>
      </c>
    </row>
    <row r="175" spans="1:12">
      <c r="A175" s="9">
        <v>84</v>
      </c>
      <c r="B175" s="10">
        <v>373553</v>
      </c>
      <c r="C175" s="10">
        <v>375715</v>
      </c>
      <c r="D175" s="10">
        <v>364892</v>
      </c>
      <c r="E175" s="10">
        <v>355093</v>
      </c>
      <c r="F175" s="10">
        <v>351889</v>
      </c>
      <c r="G175" s="10">
        <v>343965</v>
      </c>
      <c r="H175" s="10">
        <v>329740</v>
      </c>
      <c r="I175" s="10">
        <v>303077</v>
      </c>
      <c r="J175" s="10">
        <v>303734</v>
      </c>
      <c r="K175" s="10">
        <v>285856</v>
      </c>
      <c r="L175" s="10">
        <v>279887</v>
      </c>
    </row>
    <row r="176" spans="1:12" ht="13.5" thickBot="1">
      <c r="A176" s="294" t="s">
        <v>65</v>
      </c>
      <c r="B176" s="295">
        <v>1807168</v>
      </c>
      <c r="C176" s="295">
        <v>1735347</v>
      </c>
      <c r="D176" s="295">
        <v>1662814</v>
      </c>
      <c r="E176" s="295">
        <v>1593236</v>
      </c>
      <c r="F176" s="295">
        <v>1518390</v>
      </c>
      <c r="G176" s="295">
        <v>1443844</v>
      </c>
      <c r="H176" s="295">
        <v>1379299</v>
      </c>
      <c r="I176" s="295">
        <v>1338201</v>
      </c>
      <c r="J176" s="295">
        <v>1291362</v>
      </c>
      <c r="K176" s="295">
        <v>1261064</v>
      </c>
      <c r="L176" s="295">
        <v>1235911</v>
      </c>
    </row>
    <row r="177" spans="1:12" ht="13.5" thickTop="1">
      <c r="A177" s="202" t="s">
        <v>67</v>
      </c>
      <c r="B177" s="296">
        <v>157241696</v>
      </c>
      <c r="C177" s="296">
        <v>155964075</v>
      </c>
      <c r="D177" s="296">
        <v>154604015</v>
      </c>
      <c r="E177" s="296">
        <v>153166353</v>
      </c>
      <c r="F177" s="296">
        <v>151732647</v>
      </c>
      <c r="G177" s="296">
        <v>150319521</v>
      </c>
      <c r="H177" s="296">
        <v>148977286</v>
      </c>
      <c r="I177" s="296">
        <v>147679036</v>
      </c>
      <c r="J177" s="296">
        <v>146394634</v>
      </c>
      <c r="K177" s="296">
        <v>145077463</v>
      </c>
      <c r="L177" s="296">
        <v>143719004</v>
      </c>
    </row>
    <row r="178" spans="1:12">
      <c r="A178" s="292">
        <v>0</v>
      </c>
      <c r="B178" s="293">
        <v>1933934</v>
      </c>
      <c r="C178" s="293">
        <v>1959169</v>
      </c>
      <c r="D178" s="293">
        <v>2022889</v>
      </c>
      <c r="E178" s="293">
        <v>2027181</v>
      </c>
      <c r="F178" s="293">
        <v>1975919</v>
      </c>
      <c r="G178" s="293">
        <v>1956682</v>
      </c>
      <c r="H178" s="293">
        <v>1962216</v>
      </c>
      <c r="I178" s="293">
        <v>1942634</v>
      </c>
      <c r="J178" s="293">
        <v>1932939</v>
      </c>
      <c r="K178" s="293">
        <v>1962905</v>
      </c>
      <c r="L178" s="293">
        <v>1881822</v>
      </c>
    </row>
    <row r="179" spans="1:12">
      <c r="A179" s="11">
        <v>1</v>
      </c>
      <c r="B179" s="12">
        <v>1934838</v>
      </c>
      <c r="C179" s="12">
        <v>1997919</v>
      </c>
      <c r="D179" s="12">
        <v>2005602</v>
      </c>
      <c r="E179" s="12">
        <v>1958096</v>
      </c>
      <c r="F179" s="12">
        <v>1942541</v>
      </c>
      <c r="G179" s="12">
        <v>1950494</v>
      </c>
      <c r="H179" s="12">
        <v>1932894</v>
      </c>
      <c r="I179" s="12">
        <v>1926719</v>
      </c>
      <c r="J179" s="12">
        <v>1960195</v>
      </c>
      <c r="K179" s="12">
        <v>1882601</v>
      </c>
      <c r="L179" s="12">
        <v>1856084</v>
      </c>
    </row>
    <row r="180" spans="1:12">
      <c r="A180" s="11">
        <v>2</v>
      </c>
      <c r="B180" s="12">
        <v>2000309</v>
      </c>
      <c r="C180" s="12">
        <v>2005270</v>
      </c>
      <c r="D180" s="12">
        <v>1957878</v>
      </c>
      <c r="E180" s="12">
        <v>1942309</v>
      </c>
      <c r="F180" s="12">
        <v>1950420</v>
      </c>
      <c r="G180" s="12">
        <v>1932337</v>
      </c>
      <c r="H180" s="12">
        <v>1925324</v>
      </c>
      <c r="I180" s="12">
        <v>1959311</v>
      </c>
      <c r="J180" s="12">
        <v>1883190</v>
      </c>
      <c r="K180" s="12">
        <v>1857181</v>
      </c>
      <c r="L180" s="12">
        <v>1856028</v>
      </c>
    </row>
    <row r="181" spans="1:12">
      <c r="A181" s="11">
        <v>3</v>
      </c>
      <c r="B181" s="12">
        <v>2021411</v>
      </c>
      <c r="C181" s="12">
        <v>1969393</v>
      </c>
      <c r="D181" s="12">
        <v>1952383</v>
      </c>
      <c r="E181" s="12">
        <v>1958867</v>
      </c>
      <c r="F181" s="12">
        <v>1939447</v>
      </c>
      <c r="G181" s="12">
        <v>1930395</v>
      </c>
      <c r="H181" s="12">
        <v>1962287</v>
      </c>
      <c r="I181" s="12">
        <v>1885740</v>
      </c>
      <c r="J181" s="12">
        <v>1859439</v>
      </c>
      <c r="K181" s="12">
        <v>1857443</v>
      </c>
      <c r="L181" s="12">
        <v>1868411</v>
      </c>
    </row>
    <row r="182" spans="1:12">
      <c r="A182" s="11">
        <v>4</v>
      </c>
      <c r="B182" s="12">
        <v>1992143</v>
      </c>
      <c r="C182" s="12">
        <v>1970678</v>
      </c>
      <c r="D182" s="12">
        <v>1975431</v>
      </c>
      <c r="E182" s="12">
        <v>1953816</v>
      </c>
      <c r="F182" s="12">
        <v>1942684</v>
      </c>
      <c r="G182" s="12">
        <v>1971897</v>
      </c>
      <c r="H182" s="12">
        <v>1892670</v>
      </c>
      <c r="I182" s="12">
        <v>1864923</v>
      </c>
      <c r="J182" s="12">
        <v>1861887</v>
      </c>
      <c r="K182" s="12">
        <v>1871311</v>
      </c>
      <c r="L182" s="12">
        <v>1905329</v>
      </c>
    </row>
    <row r="183" spans="1:12">
      <c r="A183" s="11">
        <v>5</v>
      </c>
      <c r="B183" s="12">
        <v>1990447</v>
      </c>
      <c r="C183" s="12">
        <v>1991556</v>
      </c>
      <c r="D183" s="12">
        <v>1968133</v>
      </c>
      <c r="E183" s="12">
        <v>1955007</v>
      </c>
      <c r="F183" s="12">
        <v>1982961</v>
      </c>
      <c r="G183" s="12">
        <v>1901483</v>
      </c>
      <c r="H183" s="12">
        <v>1871767</v>
      </c>
      <c r="I183" s="12">
        <v>1867683</v>
      </c>
      <c r="J183" s="12">
        <v>1876401</v>
      </c>
      <c r="K183" s="12">
        <v>1909212</v>
      </c>
      <c r="L183" s="12">
        <v>1935394</v>
      </c>
    </row>
    <row r="184" spans="1:12">
      <c r="A184" s="11">
        <v>6</v>
      </c>
      <c r="B184" s="12">
        <v>1991820</v>
      </c>
      <c r="C184" s="12">
        <v>1966642</v>
      </c>
      <c r="D184" s="12">
        <v>1953618</v>
      </c>
      <c r="E184" s="12">
        <v>1981981</v>
      </c>
      <c r="F184" s="12">
        <v>1901451</v>
      </c>
      <c r="G184" s="12">
        <v>1871697</v>
      </c>
      <c r="H184" s="12">
        <v>1867533</v>
      </c>
      <c r="I184" s="12">
        <v>1877108</v>
      </c>
      <c r="J184" s="12">
        <v>1911028</v>
      </c>
      <c r="K184" s="12">
        <v>1937940</v>
      </c>
      <c r="L184" s="12">
        <v>1953990</v>
      </c>
    </row>
    <row r="185" spans="1:12">
      <c r="A185" s="11">
        <v>7</v>
      </c>
      <c r="B185" s="12">
        <v>1984199</v>
      </c>
      <c r="C185" s="12">
        <v>1968502</v>
      </c>
      <c r="D185" s="12">
        <v>1995829</v>
      </c>
      <c r="E185" s="12">
        <v>1913487</v>
      </c>
      <c r="F185" s="12">
        <v>1882266</v>
      </c>
      <c r="G185" s="12">
        <v>1876179</v>
      </c>
      <c r="H185" s="12">
        <v>1883869</v>
      </c>
      <c r="I185" s="12">
        <v>1916822</v>
      </c>
      <c r="J185" s="12">
        <v>1943048</v>
      </c>
      <c r="K185" s="12">
        <v>1958002</v>
      </c>
      <c r="L185" s="12">
        <v>1994375</v>
      </c>
    </row>
    <row r="186" spans="1:12">
      <c r="A186" s="11">
        <v>8</v>
      </c>
      <c r="B186" s="12">
        <v>1975972</v>
      </c>
      <c r="C186" s="12">
        <v>2002104</v>
      </c>
      <c r="D186" s="12">
        <v>1919626</v>
      </c>
      <c r="E186" s="12">
        <v>1887870</v>
      </c>
      <c r="F186" s="12">
        <v>1881597</v>
      </c>
      <c r="G186" s="12">
        <v>1888355</v>
      </c>
      <c r="H186" s="12">
        <v>1920442</v>
      </c>
      <c r="I186" s="12">
        <v>1946758</v>
      </c>
      <c r="J186" s="12">
        <v>1962016</v>
      </c>
      <c r="K186" s="12">
        <v>1998184</v>
      </c>
      <c r="L186" s="12">
        <v>2034171</v>
      </c>
    </row>
    <row r="187" spans="1:12">
      <c r="A187" s="11">
        <v>9</v>
      </c>
      <c r="B187" s="12">
        <v>2032912</v>
      </c>
      <c r="C187" s="12">
        <v>1945940</v>
      </c>
      <c r="D187" s="12">
        <v>1911282</v>
      </c>
      <c r="E187" s="12">
        <v>1902338</v>
      </c>
      <c r="F187" s="12">
        <v>1906898</v>
      </c>
      <c r="G187" s="12">
        <v>1936186</v>
      </c>
      <c r="H187" s="12">
        <v>1959620</v>
      </c>
      <c r="I187" s="12">
        <v>1972876</v>
      </c>
      <c r="J187" s="12">
        <v>2007242</v>
      </c>
      <c r="K187" s="12">
        <v>2040960</v>
      </c>
      <c r="L187" s="12">
        <v>2066565</v>
      </c>
    </row>
    <row r="188" spans="1:12">
      <c r="A188" s="11">
        <v>10</v>
      </c>
      <c r="B188" s="12">
        <v>2062935</v>
      </c>
      <c r="C188" s="12">
        <v>2019572</v>
      </c>
      <c r="D188" s="12">
        <v>1999441</v>
      </c>
      <c r="E188" s="12">
        <v>1992946</v>
      </c>
      <c r="F188" s="12">
        <v>2012412</v>
      </c>
      <c r="G188" s="12">
        <v>2024518</v>
      </c>
      <c r="H188" s="12">
        <v>2026099</v>
      </c>
      <c r="I188" s="12">
        <v>2049649</v>
      </c>
      <c r="J188" s="12">
        <v>2072652</v>
      </c>
      <c r="K188" s="12">
        <v>2087011</v>
      </c>
      <c r="L188" s="12">
        <v>2104606</v>
      </c>
    </row>
    <row r="189" spans="1:12">
      <c r="A189" s="11">
        <v>11</v>
      </c>
      <c r="B189" s="12">
        <v>2001448</v>
      </c>
      <c r="C189" s="12">
        <v>1986140</v>
      </c>
      <c r="D189" s="12">
        <v>1982889</v>
      </c>
      <c r="E189" s="12">
        <v>2005151</v>
      </c>
      <c r="F189" s="12">
        <v>2020446</v>
      </c>
      <c r="G189" s="12">
        <v>2024711</v>
      </c>
      <c r="H189" s="12">
        <v>2050854</v>
      </c>
      <c r="I189" s="12">
        <v>2077602</v>
      </c>
      <c r="J189" s="12">
        <v>2095934</v>
      </c>
      <c r="K189" s="12">
        <v>2117318</v>
      </c>
      <c r="L189" s="12">
        <v>2024968</v>
      </c>
    </row>
    <row r="190" spans="1:12">
      <c r="A190" s="11">
        <v>12</v>
      </c>
      <c r="B190" s="12">
        <v>2012318</v>
      </c>
      <c r="C190" s="12">
        <v>2010144</v>
      </c>
      <c r="D190" s="12">
        <v>2031304</v>
      </c>
      <c r="E190" s="12">
        <v>2044995</v>
      </c>
      <c r="F190" s="12">
        <v>2048001</v>
      </c>
      <c r="G190" s="12">
        <v>2072265</v>
      </c>
      <c r="H190" s="12">
        <v>2097086</v>
      </c>
      <c r="I190" s="12">
        <v>2114378</v>
      </c>
      <c r="J190" s="12">
        <v>2134909</v>
      </c>
      <c r="K190" s="12">
        <v>2040841</v>
      </c>
      <c r="L190" s="12">
        <v>1992676</v>
      </c>
    </row>
    <row r="191" spans="1:12">
      <c r="A191" s="11">
        <v>13</v>
      </c>
      <c r="B191" s="12">
        <v>2008944</v>
      </c>
      <c r="C191" s="12">
        <v>2033250</v>
      </c>
      <c r="D191" s="12">
        <v>2048464</v>
      </c>
      <c r="E191" s="12">
        <v>2052707</v>
      </c>
      <c r="F191" s="12">
        <v>2078526</v>
      </c>
      <c r="G191" s="12">
        <v>2104267</v>
      </c>
      <c r="H191" s="12">
        <v>2122487</v>
      </c>
      <c r="I191" s="12">
        <v>2144999</v>
      </c>
      <c r="J191" s="12">
        <v>2052880</v>
      </c>
      <c r="K191" s="12">
        <v>2006423</v>
      </c>
      <c r="L191" s="12">
        <v>1968495</v>
      </c>
    </row>
    <row r="192" spans="1:12">
      <c r="A192" s="11">
        <v>14</v>
      </c>
      <c r="B192" s="12">
        <v>2020977</v>
      </c>
      <c r="C192" s="12">
        <v>2039626</v>
      </c>
      <c r="D192" s="12">
        <v>2046376</v>
      </c>
      <c r="E192" s="12">
        <v>2074283</v>
      </c>
      <c r="F192" s="12">
        <v>2102559</v>
      </c>
      <c r="G192" s="12">
        <v>2122621</v>
      </c>
      <c r="H192" s="12">
        <v>2147180</v>
      </c>
      <c r="I192" s="12">
        <v>2058247</v>
      </c>
      <c r="J192" s="12">
        <v>2015047</v>
      </c>
      <c r="K192" s="12">
        <v>1979876</v>
      </c>
      <c r="L192" s="12">
        <v>1972309</v>
      </c>
    </row>
    <row r="193" spans="1:12">
      <c r="A193" s="11">
        <v>15</v>
      </c>
      <c r="B193" s="12">
        <v>2067697</v>
      </c>
      <c r="C193" s="12">
        <v>2074716</v>
      </c>
      <c r="D193" s="12">
        <v>2101218</v>
      </c>
      <c r="E193" s="12">
        <v>2127798</v>
      </c>
      <c r="F193" s="12">
        <v>2146323</v>
      </c>
      <c r="G193" s="12">
        <v>2168521</v>
      </c>
      <c r="H193" s="12">
        <v>2076760</v>
      </c>
      <c r="I193" s="12">
        <v>2032351</v>
      </c>
      <c r="J193" s="12">
        <v>1996259</v>
      </c>
      <c r="K193" s="12">
        <v>1987434</v>
      </c>
      <c r="L193" s="12">
        <v>1975945</v>
      </c>
    </row>
    <row r="194" spans="1:12">
      <c r="A194" s="11">
        <v>16</v>
      </c>
      <c r="B194" s="12">
        <v>2093291</v>
      </c>
      <c r="C194" s="12">
        <v>2121530</v>
      </c>
      <c r="D194" s="12">
        <v>2147828</v>
      </c>
      <c r="E194" s="12">
        <v>2165619</v>
      </c>
      <c r="F194" s="12">
        <v>2187586</v>
      </c>
      <c r="G194" s="12">
        <v>2094194</v>
      </c>
      <c r="H194" s="12">
        <v>2048548</v>
      </c>
      <c r="I194" s="12">
        <v>2012581</v>
      </c>
      <c r="J194" s="12">
        <v>2004322</v>
      </c>
      <c r="K194" s="12">
        <v>1992853</v>
      </c>
      <c r="L194" s="12">
        <v>1930536</v>
      </c>
    </row>
    <row r="195" spans="1:12">
      <c r="A195" s="11">
        <v>17</v>
      </c>
      <c r="B195" s="12">
        <v>2118549</v>
      </c>
      <c r="C195" s="12">
        <v>2147758</v>
      </c>
      <c r="D195" s="12">
        <v>2167548</v>
      </c>
      <c r="E195" s="12">
        <v>2191076</v>
      </c>
      <c r="F195" s="12">
        <v>2100214</v>
      </c>
      <c r="G195" s="12">
        <v>2055847</v>
      </c>
      <c r="H195" s="12">
        <v>2021150</v>
      </c>
      <c r="I195" s="12">
        <v>2015547</v>
      </c>
      <c r="J195" s="12">
        <v>2007233</v>
      </c>
      <c r="K195" s="12">
        <v>1947338</v>
      </c>
      <c r="L195" s="12">
        <v>1955285</v>
      </c>
    </row>
    <row r="196" spans="1:12">
      <c r="A196" s="11">
        <v>18</v>
      </c>
      <c r="B196" s="12">
        <v>2188329</v>
      </c>
      <c r="C196" s="12">
        <v>2208513</v>
      </c>
      <c r="D196" s="12">
        <v>2230353</v>
      </c>
      <c r="E196" s="12">
        <v>2135140</v>
      </c>
      <c r="F196" s="12">
        <v>2088493</v>
      </c>
      <c r="G196" s="12">
        <v>2050714</v>
      </c>
      <c r="H196" s="12">
        <v>2041748</v>
      </c>
      <c r="I196" s="12">
        <v>2032257</v>
      </c>
      <c r="J196" s="12">
        <v>1971434</v>
      </c>
      <c r="K196" s="12">
        <v>1977996</v>
      </c>
      <c r="L196" s="12">
        <v>1978529</v>
      </c>
    </row>
    <row r="197" spans="1:12">
      <c r="A197" s="11">
        <v>19</v>
      </c>
      <c r="B197" s="12">
        <v>2228451</v>
      </c>
      <c r="C197" s="12">
        <v>2252054</v>
      </c>
      <c r="D197" s="12">
        <v>2158201</v>
      </c>
      <c r="E197" s="12">
        <v>2111693</v>
      </c>
      <c r="F197" s="12">
        <v>2074677</v>
      </c>
      <c r="G197" s="12">
        <v>2065513</v>
      </c>
      <c r="H197" s="12">
        <v>2054587</v>
      </c>
      <c r="I197" s="12">
        <v>1993831</v>
      </c>
      <c r="J197" s="12">
        <v>2002631</v>
      </c>
      <c r="K197" s="12">
        <v>2003276</v>
      </c>
      <c r="L197" s="12">
        <v>2014637</v>
      </c>
    </row>
    <row r="198" spans="1:12">
      <c r="A198" s="11">
        <v>20</v>
      </c>
      <c r="B198" s="12">
        <v>2229061</v>
      </c>
      <c r="C198" s="12">
        <v>2141586</v>
      </c>
      <c r="D198" s="12">
        <v>2099954</v>
      </c>
      <c r="E198" s="12">
        <v>2067209</v>
      </c>
      <c r="F198" s="12">
        <v>2063126</v>
      </c>
      <c r="G198" s="12">
        <v>2055521</v>
      </c>
      <c r="H198" s="12">
        <v>1998909</v>
      </c>
      <c r="I198" s="12">
        <v>2010652</v>
      </c>
      <c r="J198" s="12">
        <v>2018607</v>
      </c>
      <c r="K198" s="12">
        <v>2034401</v>
      </c>
      <c r="L198" s="12">
        <v>2005616</v>
      </c>
    </row>
    <row r="199" spans="1:12">
      <c r="A199" s="11">
        <v>21</v>
      </c>
      <c r="B199" s="12">
        <v>2146372</v>
      </c>
      <c r="C199" s="12">
        <v>2106392</v>
      </c>
      <c r="D199" s="12">
        <v>2075396</v>
      </c>
      <c r="E199" s="12">
        <v>2072600</v>
      </c>
      <c r="F199" s="12">
        <v>2067384</v>
      </c>
      <c r="G199" s="12">
        <v>2011168</v>
      </c>
      <c r="H199" s="12">
        <v>2024168</v>
      </c>
      <c r="I199" s="12">
        <v>2031746</v>
      </c>
      <c r="J199" s="12">
        <v>2051942</v>
      </c>
      <c r="K199" s="12">
        <v>2025446</v>
      </c>
      <c r="L199" s="12">
        <v>1900333</v>
      </c>
    </row>
    <row r="200" spans="1:12">
      <c r="A200" s="11">
        <v>22</v>
      </c>
      <c r="B200" s="12">
        <v>2087825</v>
      </c>
      <c r="C200" s="12">
        <v>2060876</v>
      </c>
      <c r="D200" s="12">
        <v>2062511</v>
      </c>
      <c r="E200" s="12">
        <v>2060669</v>
      </c>
      <c r="F200" s="12">
        <v>2009498</v>
      </c>
      <c r="G200" s="12">
        <v>2024927</v>
      </c>
      <c r="H200" s="12">
        <v>2035635</v>
      </c>
      <c r="I200" s="12">
        <v>2057360</v>
      </c>
      <c r="J200" s="12">
        <v>2036887</v>
      </c>
      <c r="K200" s="12">
        <v>1916731</v>
      </c>
      <c r="L200" s="12">
        <v>1842418</v>
      </c>
    </row>
    <row r="201" spans="1:12">
      <c r="A201" s="11">
        <v>23</v>
      </c>
      <c r="B201" s="12">
        <v>2066133</v>
      </c>
      <c r="C201" s="12">
        <v>2068493</v>
      </c>
      <c r="D201" s="12">
        <v>2068397</v>
      </c>
      <c r="E201" s="12">
        <v>2018612</v>
      </c>
      <c r="F201" s="12">
        <v>2036060</v>
      </c>
      <c r="G201" s="12">
        <v>2046870</v>
      </c>
      <c r="H201" s="12">
        <v>2069230</v>
      </c>
      <c r="I201" s="12">
        <v>2048153</v>
      </c>
      <c r="J201" s="12">
        <v>1931984</v>
      </c>
      <c r="K201" s="12">
        <v>1860062</v>
      </c>
      <c r="L201" s="12">
        <v>1822223</v>
      </c>
    </row>
    <row r="202" spans="1:12">
      <c r="A202" s="11">
        <v>24</v>
      </c>
      <c r="B202" s="12">
        <v>2082208</v>
      </c>
      <c r="C202" s="12">
        <v>2082066</v>
      </c>
      <c r="D202" s="12">
        <v>2033308</v>
      </c>
      <c r="E202" s="12">
        <v>2051073</v>
      </c>
      <c r="F202" s="12">
        <v>2062716</v>
      </c>
      <c r="G202" s="12">
        <v>2084320</v>
      </c>
      <c r="H202" s="12">
        <v>2062699</v>
      </c>
      <c r="I202" s="12">
        <v>1945812</v>
      </c>
      <c r="J202" s="12">
        <v>1876825</v>
      </c>
      <c r="K202" s="12">
        <v>1840310</v>
      </c>
      <c r="L202" s="12">
        <v>1779224</v>
      </c>
    </row>
    <row r="203" spans="1:12">
      <c r="A203" s="11">
        <v>25</v>
      </c>
      <c r="B203" s="12">
        <v>2119685</v>
      </c>
      <c r="C203" s="12">
        <v>2068547</v>
      </c>
      <c r="D203" s="12">
        <v>2084941</v>
      </c>
      <c r="E203" s="12">
        <v>2094993</v>
      </c>
      <c r="F203" s="12">
        <v>2115632</v>
      </c>
      <c r="G203" s="12">
        <v>2090577</v>
      </c>
      <c r="H203" s="12">
        <v>1970554</v>
      </c>
      <c r="I203" s="12">
        <v>1898603</v>
      </c>
      <c r="J203" s="12">
        <v>1862425</v>
      </c>
      <c r="K203" s="12">
        <v>1800155</v>
      </c>
      <c r="L203" s="12">
        <v>1841961</v>
      </c>
    </row>
    <row r="204" spans="1:12">
      <c r="A204" s="11">
        <v>26</v>
      </c>
      <c r="B204" s="12">
        <v>2055815</v>
      </c>
      <c r="C204" s="12">
        <v>2074481</v>
      </c>
      <c r="D204" s="12">
        <v>2087875</v>
      </c>
      <c r="E204" s="12">
        <v>2111654</v>
      </c>
      <c r="F204" s="12">
        <v>2090828</v>
      </c>
      <c r="G204" s="12">
        <v>1973649</v>
      </c>
      <c r="H204" s="12">
        <v>1904276</v>
      </c>
      <c r="I204" s="12">
        <v>1870192</v>
      </c>
      <c r="J204" s="12">
        <v>1813125</v>
      </c>
      <c r="K204" s="12">
        <v>1858168</v>
      </c>
      <c r="L204" s="12">
        <v>1797109</v>
      </c>
    </row>
    <row r="205" spans="1:12">
      <c r="A205" s="11">
        <v>27</v>
      </c>
      <c r="B205" s="12">
        <v>2106489</v>
      </c>
      <c r="C205" s="12">
        <v>2118250</v>
      </c>
      <c r="D205" s="12">
        <v>2141001</v>
      </c>
      <c r="E205" s="12">
        <v>2118406</v>
      </c>
      <c r="F205" s="12">
        <v>1999674</v>
      </c>
      <c r="G205" s="12">
        <v>1927615</v>
      </c>
      <c r="H205" s="12">
        <v>1890889</v>
      </c>
      <c r="I205" s="12">
        <v>1831742</v>
      </c>
      <c r="J205" s="12">
        <v>1876960</v>
      </c>
      <c r="K205" s="12">
        <v>1814890</v>
      </c>
      <c r="L205" s="12">
        <v>1854768</v>
      </c>
    </row>
    <row r="206" spans="1:12">
      <c r="A206" s="11">
        <v>28</v>
      </c>
      <c r="B206" s="12">
        <v>2099295</v>
      </c>
      <c r="C206" s="12">
        <v>2124289</v>
      </c>
      <c r="D206" s="12">
        <v>2106335</v>
      </c>
      <c r="E206" s="12">
        <v>1992509</v>
      </c>
      <c r="F206" s="12">
        <v>1925997</v>
      </c>
      <c r="G206" s="12">
        <v>1891577</v>
      </c>
      <c r="H206" s="12">
        <v>1835016</v>
      </c>
      <c r="I206" s="12">
        <v>1882450</v>
      </c>
      <c r="J206" s="12">
        <v>1824836</v>
      </c>
      <c r="K206" s="12">
        <v>1867542</v>
      </c>
      <c r="L206" s="12">
        <v>1955402</v>
      </c>
    </row>
    <row r="207" spans="1:12">
      <c r="A207" s="11">
        <v>29</v>
      </c>
      <c r="B207" s="12">
        <v>2096164</v>
      </c>
      <c r="C207" s="12">
        <v>2081304</v>
      </c>
      <c r="D207" s="12">
        <v>1973380</v>
      </c>
      <c r="E207" s="12">
        <v>1911697</v>
      </c>
      <c r="F207" s="12">
        <v>1882291</v>
      </c>
      <c r="G207" s="12">
        <v>1829126</v>
      </c>
      <c r="H207" s="12">
        <v>1878345</v>
      </c>
      <c r="I207" s="12">
        <v>1824117</v>
      </c>
      <c r="J207" s="12">
        <v>1871240</v>
      </c>
      <c r="K207" s="12">
        <v>1962358</v>
      </c>
      <c r="L207" s="12">
        <v>2083133</v>
      </c>
    </row>
    <row r="208" spans="1:12">
      <c r="A208" s="11">
        <v>30</v>
      </c>
      <c r="B208" s="12">
        <v>2150004</v>
      </c>
      <c r="C208" s="12">
        <v>2033069</v>
      </c>
      <c r="D208" s="12">
        <v>1964887</v>
      </c>
      <c r="E208" s="12">
        <v>1929353</v>
      </c>
      <c r="F208" s="12">
        <v>1870844</v>
      </c>
      <c r="G208" s="12">
        <v>1914556</v>
      </c>
      <c r="H208" s="12">
        <v>1853220</v>
      </c>
      <c r="I208" s="12">
        <v>1894832</v>
      </c>
      <c r="J208" s="12">
        <v>1981699</v>
      </c>
      <c r="K208" s="12">
        <v>2096477</v>
      </c>
      <c r="L208" s="12">
        <v>2122669</v>
      </c>
    </row>
    <row r="209" spans="1:12">
      <c r="A209" s="11">
        <v>31</v>
      </c>
      <c r="B209" s="12">
        <v>2004584</v>
      </c>
      <c r="C209" s="12">
        <v>1940091</v>
      </c>
      <c r="D209" s="12">
        <v>1909543</v>
      </c>
      <c r="E209" s="12">
        <v>1855504</v>
      </c>
      <c r="F209" s="12">
        <v>1903298</v>
      </c>
      <c r="G209" s="12">
        <v>1845744</v>
      </c>
      <c r="H209" s="12">
        <v>1889889</v>
      </c>
      <c r="I209" s="12">
        <v>1979254</v>
      </c>
      <c r="J209" s="12">
        <v>2098098</v>
      </c>
      <c r="K209" s="12">
        <v>2128146</v>
      </c>
      <c r="L209" s="12">
        <v>2014471</v>
      </c>
    </row>
    <row r="210" spans="1:12">
      <c r="A210" s="11">
        <v>32</v>
      </c>
      <c r="B210" s="12">
        <v>1995954</v>
      </c>
      <c r="C210" s="12">
        <v>1960227</v>
      </c>
      <c r="D210" s="12">
        <v>1900958</v>
      </c>
      <c r="E210" s="12">
        <v>1944828</v>
      </c>
      <c r="F210" s="12">
        <v>1882413</v>
      </c>
      <c r="G210" s="12">
        <v>1921927</v>
      </c>
      <c r="H210" s="12">
        <v>2006472</v>
      </c>
      <c r="I210" s="12">
        <v>2120394</v>
      </c>
      <c r="J210" s="12">
        <v>2146046</v>
      </c>
      <c r="K210" s="12">
        <v>2026967</v>
      </c>
      <c r="L210" s="12">
        <v>1987857</v>
      </c>
    </row>
    <row r="211" spans="1:12">
      <c r="A211" s="11">
        <v>33</v>
      </c>
      <c r="B211" s="12">
        <v>1966275</v>
      </c>
      <c r="C211" s="12">
        <v>1907798</v>
      </c>
      <c r="D211" s="12">
        <v>1952623</v>
      </c>
      <c r="E211" s="12">
        <v>1890567</v>
      </c>
      <c r="F211" s="12">
        <v>1931252</v>
      </c>
      <c r="G211" s="12">
        <v>2015588</v>
      </c>
      <c r="H211" s="12">
        <v>2129110</v>
      </c>
      <c r="I211" s="12">
        <v>2154626</v>
      </c>
      <c r="J211" s="12">
        <v>2036914</v>
      </c>
      <c r="K211" s="12">
        <v>1998254</v>
      </c>
      <c r="L211" s="12">
        <v>2004450</v>
      </c>
    </row>
    <row r="212" spans="1:12">
      <c r="A212" s="11">
        <v>34</v>
      </c>
      <c r="B212" s="12">
        <v>1913590</v>
      </c>
      <c r="C212" s="12">
        <v>1959374</v>
      </c>
      <c r="D212" s="12">
        <v>1897868</v>
      </c>
      <c r="E212" s="12">
        <v>1939082</v>
      </c>
      <c r="F212" s="12">
        <v>2024111</v>
      </c>
      <c r="G212" s="12">
        <v>2137339</v>
      </c>
      <c r="H212" s="12">
        <v>2162454</v>
      </c>
      <c r="I212" s="12">
        <v>2044712</v>
      </c>
      <c r="J212" s="12">
        <v>2007436</v>
      </c>
      <c r="K212" s="12">
        <v>2014086</v>
      </c>
      <c r="L212" s="12">
        <v>2065746</v>
      </c>
    </row>
    <row r="213" spans="1:12">
      <c r="A213" s="11">
        <v>35</v>
      </c>
      <c r="B213" s="12">
        <v>1977636</v>
      </c>
      <c r="C213" s="12">
        <v>1915747</v>
      </c>
      <c r="D213" s="12">
        <v>1956588</v>
      </c>
      <c r="E213" s="12">
        <v>2040888</v>
      </c>
      <c r="F213" s="12">
        <v>2153617</v>
      </c>
      <c r="G213" s="12">
        <v>2176855</v>
      </c>
      <c r="H213" s="12">
        <v>2057123</v>
      </c>
      <c r="I213" s="12">
        <v>2018457</v>
      </c>
      <c r="J213" s="12">
        <v>2024887</v>
      </c>
      <c r="K213" s="12">
        <v>2075753</v>
      </c>
      <c r="L213" s="12">
        <v>2216600</v>
      </c>
    </row>
    <row r="214" spans="1:12">
      <c r="A214" s="11">
        <v>36</v>
      </c>
      <c r="B214" s="12">
        <v>1920400</v>
      </c>
      <c r="C214" s="12">
        <v>1962556</v>
      </c>
      <c r="D214" s="12">
        <v>2047585</v>
      </c>
      <c r="E214" s="12">
        <v>2160312</v>
      </c>
      <c r="F214" s="12">
        <v>2184485</v>
      </c>
      <c r="G214" s="12">
        <v>2064403</v>
      </c>
      <c r="H214" s="12">
        <v>2025428</v>
      </c>
      <c r="I214" s="12">
        <v>2031827</v>
      </c>
      <c r="J214" s="12">
        <v>2083908</v>
      </c>
      <c r="K214" s="12">
        <v>2225186</v>
      </c>
      <c r="L214" s="12">
        <v>2268388</v>
      </c>
    </row>
    <row r="215" spans="1:12">
      <c r="A215" s="11">
        <v>37</v>
      </c>
      <c r="B215" s="12">
        <v>1960032</v>
      </c>
      <c r="C215" s="12">
        <v>2046428</v>
      </c>
      <c r="D215" s="12">
        <v>2159900</v>
      </c>
      <c r="E215" s="12">
        <v>2184832</v>
      </c>
      <c r="F215" s="12">
        <v>2066577</v>
      </c>
      <c r="G215" s="12">
        <v>2028122</v>
      </c>
      <c r="H215" s="12">
        <v>2034825</v>
      </c>
      <c r="I215" s="12">
        <v>2087581</v>
      </c>
      <c r="J215" s="12">
        <v>2230362</v>
      </c>
      <c r="K215" s="12">
        <v>2274547</v>
      </c>
      <c r="L215" s="12">
        <v>2271871</v>
      </c>
    </row>
    <row r="216" spans="1:12">
      <c r="A216" s="11">
        <v>38</v>
      </c>
      <c r="B216" s="12">
        <v>2053479</v>
      </c>
      <c r="C216" s="12">
        <v>2167821</v>
      </c>
      <c r="D216" s="12">
        <v>2192623</v>
      </c>
      <c r="E216" s="12">
        <v>2074052</v>
      </c>
      <c r="F216" s="12">
        <v>2035923</v>
      </c>
      <c r="G216" s="12">
        <v>2041731</v>
      </c>
      <c r="H216" s="12">
        <v>2093890</v>
      </c>
      <c r="I216" s="12">
        <v>2236167</v>
      </c>
      <c r="J216" s="12">
        <v>2280768</v>
      </c>
      <c r="K216" s="12">
        <v>2277958</v>
      </c>
      <c r="L216" s="12">
        <v>2282651</v>
      </c>
    </row>
    <row r="217" spans="1:12">
      <c r="A217" s="11">
        <v>39</v>
      </c>
      <c r="B217" s="12">
        <v>2174056</v>
      </c>
      <c r="C217" s="12">
        <v>2199617</v>
      </c>
      <c r="D217" s="12">
        <v>2081113</v>
      </c>
      <c r="E217" s="12">
        <v>2042755</v>
      </c>
      <c r="F217" s="12">
        <v>2048846</v>
      </c>
      <c r="G217" s="12">
        <v>2100509</v>
      </c>
      <c r="H217" s="12">
        <v>2242054</v>
      </c>
      <c r="I217" s="12">
        <v>2286069</v>
      </c>
      <c r="J217" s="12">
        <v>2283521</v>
      </c>
      <c r="K217" s="12">
        <v>2288066</v>
      </c>
      <c r="L217" s="12">
        <v>2318241</v>
      </c>
    </row>
    <row r="218" spans="1:12">
      <c r="A218" s="11">
        <v>40</v>
      </c>
      <c r="B218" s="12">
        <v>2198149</v>
      </c>
      <c r="C218" s="12">
        <v>2081313</v>
      </c>
      <c r="D218" s="12">
        <v>2043855</v>
      </c>
      <c r="E218" s="12">
        <v>2050266</v>
      </c>
      <c r="F218" s="12">
        <v>2102820</v>
      </c>
      <c r="G218" s="12">
        <v>2244129</v>
      </c>
      <c r="H218" s="12">
        <v>2287941</v>
      </c>
      <c r="I218" s="12">
        <v>2285662</v>
      </c>
      <c r="J218" s="12">
        <v>2291233</v>
      </c>
      <c r="K218" s="12">
        <v>2322098</v>
      </c>
      <c r="L218" s="12">
        <v>2354123</v>
      </c>
    </row>
    <row r="219" spans="1:12">
      <c r="A219" s="11">
        <v>41</v>
      </c>
      <c r="B219" s="12">
        <v>2089814</v>
      </c>
      <c r="C219" s="12">
        <v>2052619</v>
      </c>
      <c r="D219" s="12">
        <v>2058913</v>
      </c>
      <c r="E219" s="12">
        <v>2111306</v>
      </c>
      <c r="F219" s="12">
        <v>2252637</v>
      </c>
      <c r="G219" s="12">
        <v>2295371</v>
      </c>
      <c r="H219" s="12">
        <v>2291770</v>
      </c>
      <c r="I219" s="12">
        <v>2296230</v>
      </c>
      <c r="J219" s="12">
        <v>2326545</v>
      </c>
      <c r="K219" s="12">
        <v>2358452</v>
      </c>
      <c r="L219" s="12">
        <v>2274313</v>
      </c>
    </row>
    <row r="220" spans="1:12">
      <c r="A220" s="11">
        <v>42</v>
      </c>
      <c r="B220" s="12">
        <v>2048898</v>
      </c>
      <c r="C220" s="12">
        <v>2056603</v>
      </c>
      <c r="D220" s="12">
        <v>2109888</v>
      </c>
      <c r="E220" s="12">
        <v>2251520</v>
      </c>
      <c r="F220" s="12">
        <v>2294736</v>
      </c>
      <c r="G220" s="12">
        <v>2291530</v>
      </c>
      <c r="H220" s="12">
        <v>2296066</v>
      </c>
      <c r="I220" s="12">
        <v>2326876</v>
      </c>
      <c r="J220" s="12">
        <v>2360011</v>
      </c>
      <c r="K220" s="12">
        <v>2276695</v>
      </c>
      <c r="L220" s="12">
        <v>2278710</v>
      </c>
    </row>
    <row r="221" spans="1:12">
      <c r="A221" s="11">
        <v>43</v>
      </c>
      <c r="B221" s="12">
        <v>2063929</v>
      </c>
      <c r="C221" s="12">
        <v>2117558</v>
      </c>
      <c r="D221" s="12">
        <v>2259139</v>
      </c>
      <c r="E221" s="12">
        <v>2301759</v>
      </c>
      <c r="F221" s="12">
        <v>2297856</v>
      </c>
      <c r="G221" s="12">
        <v>2301346</v>
      </c>
      <c r="H221" s="12">
        <v>2331007</v>
      </c>
      <c r="I221" s="12">
        <v>2363514</v>
      </c>
      <c r="J221" s="12">
        <v>2279943</v>
      </c>
      <c r="K221" s="12">
        <v>2281350</v>
      </c>
      <c r="L221" s="12">
        <v>2263146</v>
      </c>
    </row>
    <row r="222" spans="1:12">
      <c r="A222" s="11">
        <v>44</v>
      </c>
      <c r="B222" s="12">
        <v>2098982</v>
      </c>
      <c r="C222" s="12">
        <v>2241348</v>
      </c>
      <c r="D222" s="12">
        <v>2286129</v>
      </c>
      <c r="E222" s="12">
        <v>2284312</v>
      </c>
      <c r="F222" s="12">
        <v>2290114</v>
      </c>
      <c r="G222" s="12">
        <v>2321347</v>
      </c>
      <c r="H222" s="12">
        <v>2355630</v>
      </c>
      <c r="I222" s="12">
        <v>2274320</v>
      </c>
      <c r="J222" s="12">
        <v>2278277</v>
      </c>
      <c r="K222" s="12">
        <v>2262324</v>
      </c>
      <c r="L222" s="12">
        <v>2181264</v>
      </c>
    </row>
    <row r="223" spans="1:12">
      <c r="A223" s="11">
        <v>45</v>
      </c>
      <c r="B223" s="12">
        <v>2236831</v>
      </c>
      <c r="C223" s="12">
        <v>2282194</v>
      </c>
      <c r="D223" s="12">
        <v>2280805</v>
      </c>
      <c r="E223" s="12">
        <v>2286767</v>
      </c>
      <c r="F223" s="12">
        <v>2318320</v>
      </c>
      <c r="G223" s="12">
        <v>2352677</v>
      </c>
      <c r="H223" s="12">
        <v>2271294</v>
      </c>
      <c r="I223" s="12">
        <v>2275557</v>
      </c>
      <c r="J223" s="12">
        <v>2260411</v>
      </c>
      <c r="K223" s="12">
        <v>2180011</v>
      </c>
      <c r="L223" s="12">
        <v>2188420</v>
      </c>
    </row>
    <row r="224" spans="1:12">
      <c r="A224" s="11">
        <v>46</v>
      </c>
      <c r="B224" s="12">
        <v>2292670</v>
      </c>
      <c r="C224" s="12">
        <v>2290719</v>
      </c>
      <c r="D224" s="12">
        <v>2295486</v>
      </c>
      <c r="E224" s="12">
        <v>2325773</v>
      </c>
      <c r="F224" s="12">
        <v>2359182</v>
      </c>
      <c r="G224" s="12">
        <v>2276013</v>
      </c>
      <c r="H224" s="12">
        <v>2278419</v>
      </c>
      <c r="I224" s="12">
        <v>2262137</v>
      </c>
      <c r="J224" s="12">
        <v>2180913</v>
      </c>
      <c r="K224" s="12">
        <v>2188271</v>
      </c>
      <c r="L224" s="12">
        <v>2109380</v>
      </c>
    </row>
    <row r="225" spans="1:12">
      <c r="A225" s="11">
        <v>47</v>
      </c>
      <c r="B225" s="12">
        <v>2301210</v>
      </c>
      <c r="C225" s="12">
        <v>2305711</v>
      </c>
      <c r="D225" s="12">
        <v>2334953</v>
      </c>
      <c r="E225" s="12">
        <v>2367220</v>
      </c>
      <c r="F225" s="12">
        <v>2282479</v>
      </c>
      <c r="G225" s="12">
        <v>2283353</v>
      </c>
      <c r="H225" s="12">
        <v>2265496</v>
      </c>
      <c r="I225" s="12">
        <v>2183207</v>
      </c>
      <c r="J225" s="12">
        <v>2189603</v>
      </c>
      <c r="K225" s="12">
        <v>2109830</v>
      </c>
      <c r="L225" s="12">
        <v>2047037</v>
      </c>
    </row>
    <row r="226" spans="1:12">
      <c r="A226" s="11">
        <v>48</v>
      </c>
      <c r="B226" s="12">
        <v>2297195</v>
      </c>
      <c r="C226" s="12">
        <v>2327859</v>
      </c>
      <c r="D226" s="12">
        <v>2360935</v>
      </c>
      <c r="E226" s="12">
        <v>2277094</v>
      </c>
      <c r="F226" s="12">
        <v>2278808</v>
      </c>
      <c r="G226" s="12">
        <v>2261293</v>
      </c>
      <c r="H226" s="12">
        <v>2179769</v>
      </c>
      <c r="I226" s="12">
        <v>2186886</v>
      </c>
      <c r="J226" s="12">
        <v>2107972</v>
      </c>
      <c r="K226" s="12">
        <v>2046074</v>
      </c>
      <c r="L226" s="12">
        <v>1981820</v>
      </c>
    </row>
    <row r="227" spans="1:12">
      <c r="A227" s="11">
        <v>49</v>
      </c>
      <c r="B227" s="12">
        <v>2337435</v>
      </c>
      <c r="C227" s="12">
        <v>2370091</v>
      </c>
      <c r="D227" s="12">
        <v>2284804</v>
      </c>
      <c r="E227" s="12">
        <v>2285359</v>
      </c>
      <c r="F227" s="12">
        <v>2266666</v>
      </c>
      <c r="G227" s="12">
        <v>2183752</v>
      </c>
      <c r="H227" s="12">
        <v>2189528</v>
      </c>
      <c r="I227" s="12">
        <v>2109478</v>
      </c>
      <c r="J227" s="12">
        <v>2046892</v>
      </c>
      <c r="K227" s="12">
        <v>1981763</v>
      </c>
      <c r="L227" s="12">
        <v>1939477</v>
      </c>
    </row>
    <row r="228" spans="1:12">
      <c r="A228" s="11">
        <v>50</v>
      </c>
      <c r="B228" s="12">
        <v>2354506</v>
      </c>
      <c r="C228" s="12">
        <v>2271859</v>
      </c>
      <c r="D228" s="12">
        <v>2273904</v>
      </c>
      <c r="E228" s="12">
        <v>2256393</v>
      </c>
      <c r="F228" s="12">
        <v>2175011</v>
      </c>
      <c r="G228" s="12">
        <v>2181791</v>
      </c>
      <c r="H228" s="12">
        <v>2102958</v>
      </c>
      <c r="I228" s="12">
        <v>2041746</v>
      </c>
      <c r="J228" s="12">
        <v>1978124</v>
      </c>
      <c r="K228" s="12">
        <v>1937183</v>
      </c>
      <c r="L228" s="12">
        <v>1933735</v>
      </c>
    </row>
    <row r="229" spans="1:12">
      <c r="A229" s="11">
        <v>51</v>
      </c>
      <c r="B229" s="12">
        <v>2293476</v>
      </c>
      <c r="C229" s="12">
        <v>2294505</v>
      </c>
      <c r="D229" s="12">
        <v>2274367</v>
      </c>
      <c r="E229" s="12">
        <v>2189912</v>
      </c>
      <c r="F229" s="12">
        <v>2194302</v>
      </c>
      <c r="G229" s="12">
        <v>2112391</v>
      </c>
      <c r="H229" s="12">
        <v>2048324</v>
      </c>
      <c r="I229" s="12">
        <v>1982259</v>
      </c>
      <c r="J229" s="12">
        <v>1939473</v>
      </c>
      <c r="K229" s="12">
        <v>1933991</v>
      </c>
      <c r="L229" s="12">
        <v>1869897</v>
      </c>
    </row>
    <row r="230" spans="1:12">
      <c r="A230" s="11">
        <v>52</v>
      </c>
      <c r="B230" s="12">
        <v>2281039</v>
      </c>
      <c r="C230" s="12">
        <v>2262914</v>
      </c>
      <c r="D230" s="12">
        <v>2179899</v>
      </c>
      <c r="E230" s="12">
        <v>2185395</v>
      </c>
      <c r="F230" s="12">
        <v>2104762</v>
      </c>
      <c r="G230" s="12">
        <v>2041805</v>
      </c>
      <c r="H230" s="12">
        <v>1976684</v>
      </c>
      <c r="I230" s="12">
        <v>1935134</v>
      </c>
      <c r="J230" s="12">
        <v>1930904</v>
      </c>
      <c r="K230" s="12">
        <v>1867556</v>
      </c>
      <c r="L230" s="12">
        <v>1857375</v>
      </c>
    </row>
    <row r="231" spans="1:12">
      <c r="A231" s="11">
        <v>53</v>
      </c>
      <c r="B231" s="12">
        <v>2271364</v>
      </c>
      <c r="C231" s="12">
        <v>2188666</v>
      </c>
      <c r="D231" s="12">
        <v>2192990</v>
      </c>
      <c r="E231" s="12">
        <v>2110678</v>
      </c>
      <c r="F231" s="12">
        <v>2046556</v>
      </c>
      <c r="G231" s="12">
        <v>1980116</v>
      </c>
      <c r="H231" s="12">
        <v>1937112</v>
      </c>
      <c r="I231" s="12">
        <v>1931805</v>
      </c>
      <c r="J231" s="12">
        <v>1867431</v>
      </c>
      <c r="K231" s="12">
        <v>1855738</v>
      </c>
      <c r="L231" s="12">
        <v>1947877</v>
      </c>
    </row>
    <row r="232" spans="1:12">
      <c r="A232" s="11">
        <v>54</v>
      </c>
      <c r="B232" s="12">
        <v>2198708</v>
      </c>
      <c r="C232" s="12">
        <v>2203336</v>
      </c>
      <c r="D232" s="12">
        <v>2119393</v>
      </c>
      <c r="E232" s="12">
        <v>2053371</v>
      </c>
      <c r="F232" s="12">
        <v>1985489</v>
      </c>
      <c r="G232" s="12">
        <v>1941338</v>
      </c>
      <c r="H232" s="12">
        <v>1934545</v>
      </c>
      <c r="I232" s="12">
        <v>1868710</v>
      </c>
      <c r="J232" s="12">
        <v>1855880</v>
      </c>
      <c r="K232" s="12">
        <v>1946664</v>
      </c>
      <c r="L232" s="12">
        <v>1467178</v>
      </c>
    </row>
    <row r="233" spans="1:12">
      <c r="A233" s="11">
        <v>55</v>
      </c>
      <c r="B233" s="12">
        <v>2179070</v>
      </c>
      <c r="C233" s="12">
        <v>2099236</v>
      </c>
      <c r="D233" s="12">
        <v>2035932</v>
      </c>
      <c r="E233" s="12">
        <v>1970420</v>
      </c>
      <c r="F233" s="12">
        <v>1928603</v>
      </c>
      <c r="G233" s="12">
        <v>1923637</v>
      </c>
      <c r="H233" s="12">
        <v>1859415</v>
      </c>
      <c r="I233" s="12">
        <v>1848350</v>
      </c>
      <c r="J233" s="12">
        <v>1940351</v>
      </c>
      <c r="K233" s="12">
        <v>1464238</v>
      </c>
      <c r="L233" s="12">
        <v>1465581</v>
      </c>
    </row>
    <row r="234" spans="1:12">
      <c r="A234" s="11">
        <v>56</v>
      </c>
      <c r="B234" s="12">
        <v>2111324</v>
      </c>
      <c r="C234" s="12">
        <v>2048144</v>
      </c>
      <c r="D234" s="12">
        <v>1980548</v>
      </c>
      <c r="E234" s="12">
        <v>1936853</v>
      </c>
      <c r="F234" s="12">
        <v>1930335</v>
      </c>
      <c r="G234" s="12">
        <v>1863943</v>
      </c>
      <c r="H234" s="12">
        <v>1850723</v>
      </c>
      <c r="I234" s="12">
        <v>1941139</v>
      </c>
      <c r="J234" s="12">
        <v>1463840</v>
      </c>
      <c r="K234" s="12">
        <v>1463829</v>
      </c>
      <c r="L234" s="12">
        <v>1451658</v>
      </c>
    </row>
    <row r="235" spans="1:12">
      <c r="A235" s="11">
        <v>57</v>
      </c>
      <c r="B235" s="12">
        <v>2033496</v>
      </c>
      <c r="C235" s="12">
        <v>1968595</v>
      </c>
      <c r="D235" s="12">
        <v>1926122</v>
      </c>
      <c r="E235" s="12">
        <v>1920539</v>
      </c>
      <c r="F235" s="12">
        <v>1855370</v>
      </c>
      <c r="G235" s="12">
        <v>1842786</v>
      </c>
      <c r="H235" s="12">
        <v>1933353</v>
      </c>
      <c r="I235" s="12">
        <v>1458769</v>
      </c>
      <c r="J235" s="12">
        <v>1459583</v>
      </c>
      <c r="K235" s="12">
        <v>1447922</v>
      </c>
      <c r="L235" s="12">
        <v>1504630</v>
      </c>
    </row>
    <row r="236" spans="1:12">
      <c r="A236" s="11">
        <v>58</v>
      </c>
      <c r="B236" s="12">
        <v>1965175</v>
      </c>
      <c r="C236" s="12">
        <v>1924101</v>
      </c>
      <c r="D236" s="12">
        <v>1918225</v>
      </c>
      <c r="E236" s="12">
        <v>1852510</v>
      </c>
      <c r="F236" s="12">
        <v>1839667</v>
      </c>
      <c r="G236" s="12">
        <v>1929365</v>
      </c>
      <c r="H236" s="12">
        <v>1455355</v>
      </c>
      <c r="I236" s="12">
        <v>1456110</v>
      </c>
      <c r="J236" s="12">
        <v>1444145</v>
      </c>
      <c r="K236" s="12">
        <v>1500388</v>
      </c>
      <c r="L236" s="12">
        <v>1338007</v>
      </c>
    </row>
    <row r="237" spans="1:12">
      <c r="A237" s="11">
        <v>59</v>
      </c>
      <c r="B237" s="12">
        <v>1909946</v>
      </c>
      <c r="C237" s="12">
        <v>1906141</v>
      </c>
      <c r="D237" s="12">
        <v>1841411</v>
      </c>
      <c r="E237" s="12">
        <v>1829151</v>
      </c>
      <c r="F237" s="12">
        <v>1919090</v>
      </c>
      <c r="G237" s="12">
        <v>1448128</v>
      </c>
      <c r="H237" s="12">
        <v>1449103</v>
      </c>
      <c r="I237" s="12">
        <v>1437588</v>
      </c>
      <c r="J237" s="12">
        <v>1494071</v>
      </c>
      <c r="K237" s="12">
        <v>1333019</v>
      </c>
      <c r="L237" s="12">
        <v>1248733</v>
      </c>
    </row>
    <row r="238" spans="1:12">
      <c r="A238" s="11">
        <v>60</v>
      </c>
      <c r="B238" s="12">
        <v>1871825</v>
      </c>
      <c r="C238" s="12">
        <v>1811564</v>
      </c>
      <c r="D238" s="12">
        <v>1802265</v>
      </c>
      <c r="E238" s="12">
        <v>1893411</v>
      </c>
      <c r="F238" s="12">
        <v>1430756</v>
      </c>
      <c r="G238" s="12">
        <v>1433435</v>
      </c>
      <c r="H238" s="12">
        <v>1423305</v>
      </c>
      <c r="I238" s="12">
        <v>1481214</v>
      </c>
      <c r="J238" s="12">
        <v>1323400</v>
      </c>
      <c r="K238" s="12">
        <v>1241416</v>
      </c>
      <c r="L238" s="12">
        <v>1218334</v>
      </c>
    </row>
    <row r="239" spans="1:12">
      <c r="A239" s="11">
        <v>61</v>
      </c>
      <c r="B239" s="12">
        <v>1834480</v>
      </c>
      <c r="C239" s="12">
        <v>1823104</v>
      </c>
      <c r="D239" s="12">
        <v>1911784</v>
      </c>
      <c r="E239" s="12">
        <v>1441286</v>
      </c>
      <c r="F239" s="12">
        <v>1441590</v>
      </c>
      <c r="G239" s="12">
        <v>1428216</v>
      </c>
      <c r="H239" s="12">
        <v>1482907</v>
      </c>
      <c r="I239" s="12">
        <v>1322858</v>
      </c>
      <c r="J239" s="12">
        <v>1238720</v>
      </c>
      <c r="K239" s="12">
        <v>1213556</v>
      </c>
      <c r="L239" s="12">
        <v>1162793</v>
      </c>
    </row>
    <row r="240" spans="1:12">
      <c r="A240" s="11">
        <v>62</v>
      </c>
      <c r="B240" s="12">
        <v>1816658</v>
      </c>
      <c r="C240" s="12">
        <v>1905712</v>
      </c>
      <c r="D240" s="12">
        <v>1435908</v>
      </c>
      <c r="E240" s="12">
        <v>1435809</v>
      </c>
      <c r="F240" s="12">
        <v>1422085</v>
      </c>
      <c r="G240" s="12">
        <v>1475790</v>
      </c>
      <c r="H240" s="12">
        <v>1316213</v>
      </c>
      <c r="I240" s="12">
        <v>1232608</v>
      </c>
      <c r="J240" s="12">
        <v>1207560</v>
      </c>
      <c r="K240" s="12">
        <v>1156768</v>
      </c>
      <c r="L240" s="12">
        <v>1148255</v>
      </c>
    </row>
    <row r="241" spans="1:12">
      <c r="A241" s="11">
        <v>63</v>
      </c>
      <c r="B241" s="12">
        <v>1897023</v>
      </c>
      <c r="C241" s="12">
        <v>1432316</v>
      </c>
      <c r="D241" s="12">
        <v>1431620</v>
      </c>
      <c r="E241" s="12">
        <v>1417309</v>
      </c>
      <c r="F241" s="12">
        <v>1469890</v>
      </c>
      <c r="G241" s="12">
        <v>1310319</v>
      </c>
      <c r="H241" s="12">
        <v>1226632</v>
      </c>
      <c r="I241" s="12">
        <v>1201532</v>
      </c>
      <c r="J241" s="12">
        <v>1150553</v>
      </c>
      <c r="K241" s="12">
        <v>1141614</v>
      </c>
      <c r="L241" s="12">
        <v>1089580</v>
      </c>
    </row>
    <row r="242" spans="1:12">
      <c r="A242" s="11">
        <v>64</v>
      </c>
      <c r="B242" s="12">
        <v>1408579</v>
      </c>
      <c r="C242" s="12">
        <v>1410628</v>
      </c>
      <c r="D242" s="12">
        <v>1397948</v>
      </c>
      <c r="E242" s="12">
        <v>1451383</v>
      </c>
      <c r="F242" s="12">
        <v>1294668</v>
      </c>
      <c r="G242" s="12">
        <v>1212791</v>
      </c>
      <c r="H242" s="12">
        <v>1188741</v>
      </c>
      <c r="I242" s="12">
        <v>1139251</v>
      </c>
      <c r="J242" s="12">
        <v>1131435</v>
      </c>
      <c r="K242" s="12">
        <v>1080816</v>
      </c>
      <c r="L242" s="12">
        <v>1077244</v>
      </c>
    </row>
    <row r="243" spans="1:12">
      <c r="A243" s="11">
        <v>65</v>
      </c>
      <c r="B243" s="12">
        <v>1408678</v>
      </c>
      <c r="C243" s="12">
        <v>1396005</v>
      </c>
      <c r="D243" s="12">
        <v>1448356</v>
      </c>
      <c r="E243" s="12">
        <v>1290637</v>
      </c>
      <c r="F243" s="12">
        <v>1208196</v>
      </c>
      <c r="G243" s="12">
        <v>1183371</v>
      </c>
      <c r="H243" s="12">
        <v>1132615</v>
      </c>
      <c r="I243" s="12">
        <v>1124059</v>
      </c>
      <c r="J243" s="12">
        <v>1073097</v>
      </c>
      <c r="K243" s="12">
        <v>1068644</v>
      </c>
      <c r="L243" s="12">
        <v>1085306</v>
      </c>
    </row>
    <row r="244" spans="1:12">
      <c r="A244" s="11">
        <v>66</v>
      </c>
      <c r="B244" s="12">
        <v>1380498</v>
      </c>
      <c r="C244" s="12">
        <v>1433620</v>
      </c>
      <c r="D244" s="12">
        <v>1277374</v>
      </c>
      <c r="E244" s="12">
        <v>1195702</v>
      </c>
      <c r="F244" s="12">
        <v>1171707</v>
      </c>
      <c r="G244" s="12">
        <v>1121292</v>
      </c>
      <c r="H244" s="12">
        <v>1112641</v>
      </c>
      <c r="I244" s="12">
        <v>1062639</v>
      </c>
      <c r="J244" s="12">
        <v>1058192</v>
      </c>
      <c r="K244" s="12">
        <v>1075042</v>
      </c>
      <c r="L244" s="12">
        <v>1003753</v>
      </c>
    </row>
    <row r="245" spans="1:12">
      <c r="A245" s="11">
        <v>67</v>
      </c>
      <c r="B245" s="12">
        <v>1422595</v>
      </c>
      <c r="C245" s="12">
        <v>1268698</v>
      </c>
      <c r="D245" s="12">
        <v>1186870</v>
      </c>
      <c r="E245" s="12">
        <v>1162703</v>
      </c>
      <c r="F245" s="12">
        <v>1112106</v>
      </c>
      <c r="G245" s="12">
        <v>1102944</v>
      </c>
      <c r="H245" s="12">
        <v>1052462</v>
      </c>
      <c r="I245" s="12">
        <v>1048005</v>
      </c>
      <c r="J245" s="12">
        <v>1064068</v>
      </c>
      <c r="K245" s="12">
        <v>993065</v>
      </c>
      <c r="L245" s="12">
        <v>1013867</v>
      </c>
    </row>
    <row r="246" spans="1:12">
      <c r="A246" s="11">
        <v>68</v>
      </c>
      <c r="B246" s="12">
        <v>1254194</v>
      </c>
      <c r="C246" s="12">
        <v>1174695</v>
      </c>
      <c r="D246" s="12">
        <v>1150404</v>
      </c>
      <c r="E246" s="12">
        <v>1099908</v>
      </c>
      <c r="F246" s="12">
        <v>1090864</v>
      </c>
      <c r="G246" s="12">
        <v>1040489</v>
      </c>
      <c r="H246" s="12">
        <v>1035666</v>
      </c>
      <c r="I246" s="12">
        <v>1051571</v>
      </c>
      <c r="J246" s="12">
        <v>981106</v>
      </c>
      <c r="K246" s="12">
        <v>1001409</v>
      </c>
      <c r="L246" s="12">
        <v>1010761</v>
      </c>
    </row>
    <row r="247" spans="1:12">
      <c r="A247" s="11">
        <v>69</v>
      </c>
      <c r="B247" s="12">
        <v>1157362</v>
      </c>
      <c r="C247" s="12">
        <v>1134860</v>
      </c>
      <c r="D247" s="12">
        <v>1084904</v>
      </c>
      <c r="E247" s="12">
        <v>1075855</v>
      </c>
      <c r="F247" s="12">
        <v>1026329</v>
      </c>
      <c r="G247" s="12">
        <v>1021404</v>
      </c>
      <c r="H247" s="12">
        <v>1037034</v>
      </c>
      <c r="I247" s="12">
        <v>967432</v>
      </c>
      <c r="J247" s="12">
        <v>987351</v>
      </c>
      <c r="K247" s="12">
        <v>996458</v>
      </c>
      <c r="L247" s="12">
        <v>1011745</v>
      </c>
    </row>
    <row r="248" spans="1:12">
      <c r="A248" s="11">
        <v>70</v>
      </c>
      <c r="B248" s="12">
        <v>1106291</v>
      </c>
      <c r="C248" s="12">
        <v>1059376</v>
      </c>
      <c r="D248" s="12">
        <v>1051554</v>
      </c>
      <c r="E248" s="12">
        <v>1003987</v>
      </c>
      <c r="F248" s="12">
        <v>1000140</v>
      </c>
      <c r="G248" s="12">
        <v>1016272</v>
      </c>
      <c r="H248" s="12">
        <v>948585</v>
      </c>
      <c r="I248" s="12">
        <v>969166</v>
      </c>
      <c r="J248" s="12">
        <v>978995</v>
      </c>
      <c r="K248" s="12">
        <v>994877</v>
      </c>
      <c r="L248" s="12">
        <v>1035444</v>
      </c>
    </row>
    <row r="249" spans="1:12">
      <c r="A249" s="11">
        <v>71</v>
      </c>
      <c r="B249" s="12">
        <v>1052172</v>
      </c>
      <c r="C249" s="12">
        <v>1044260</v>
      </c>
      <c r="D249" s="12">
        <v>995703</v>
      </c>
      <c r="E249" s="12">
        <v>990705</v>
      </c>
      <c r="F249" s="12">
        <v>1005603</v>
      </c>
      <c r="G249" s="12">
        <v>937061</v>
      </c>
      <c r="H249" s="12">
        <v>956125</v>
      </c>
      <c r="I249" s="12">
        <v>964958</v>
      </c>
      <c r="J249" s="12">
        <v>979452</v>
      </c>
      <c r="K249" s="12">
        <v>1018307</v>
      </c>
      <c r="L249" s="12">
        <v>988614</v>
      </c>
    </row>
    <row r="250" spans="1:12">
      <c r="A250" s="11">
        <v>72</v>
      </c>
      <c r="B250" s="12">
        <v>1019632</v>
      </c>
      <c r="C250" s="12">
        <v>973444</v>
      </c>
      <c r="D250" s="12">
        <v>968816</v>
      </c>
      <c r="E250" s="12">
        <v>983890</v>
      </c>
      <c r="F250" s="12">
        <v>917086</v>
      </c>
      <c r="G250" s="12">
        <v>935793</v>
      </c>
      <c r="H250" s="12">
        <v>944588</v>
      </c>
      <c r="I250" s="12">
        <v>959437</v>
      </c>
      <c r="J250" s="12">
        <v>997815</v>
      </c>
      <c r="K250" s="12">
        <v>969044</v>
      </c>
      <c r="L250" s="12">
        <v>994611</v>
      </c>
    </row>
    <row r="251" spans="1:12">
      <c r="A251" s="11">
        <v>73</v>
      </c>
      <c r="B251" s="12">
        <v>955364</v>
      </c>
      <c r="C251" s="12">
        <v>951400</v>
      </c>
      <c r="D251" s="12">
        <v>965653</v>
      </c>
      <c r="E251" s="12">
        <v>899567</v>
      </c>
      <c r="F251" s="12">
        <v>917734</v>
      </c>
      <c r="G251" s="12">
        <v>925511</v>
      </c>
      <c r="H251" s="12">
        <v>939444</v>
      </c>
      <c r="I251" s="12">
        <v>977035</v>
      </c>
      <c r="J251" s="12">
        <v>948338</v>
      </c>
      <c r="K251" s="12">
        <v>972997</v>
      </c>
      <c r="L251" s="12">
        <v>977727</v>
      </c>
    </row>
    <row r="252" spans="1:12">
      <c r="A252" s="11">
        <v>74</v>
      </c>
      <c r="B252" s="12">
        <v>923842</v>
      </c>
      <c r="C252" s="12">
        <v>938799</v>
      </c>
      <c r="D252" s="12">
        <v>874610</v>
      </c>
      <c r="E252" s="12">
        <v>892848</v>
      </c>
      <c r="F252" s="12">
        <v>900873</v>
      </c>
      <c r="G252" s="12">
        <v>914432</v>
      </c>
      <c r="H252" s="12">
        <v>951203</v>
      </c>
      <c r="I252" s="12">
        <v>923900</v>
      </c>
      <c r="J252" s="12">
        <v>948244</v>
      </c>
      <c r="K252" s="12">
        <v>953283</v>
      </c>
      <c r="L252" s="12">
        <v>953498</v>
      </c>
    </row>
    <row r="253" spans="1:12">
      <c r="A253" s="11">
        <v>75</v>
      </c>
      <c r="B253" s="12">
        <v>903727</v>
      </c>
      <c r="C253" s="12">
        <v>842856</v>
      </c>
      <c r="D253" s="12">
        <v>861340</v>
      </c>
      <c r="E253" s="12">
        <v>870058</v>
      </c>
      <c r="F253" s="12">
        <v>884121</v>
      </c>
      <c r="G253" s="12">
        <v>920144</v>
      </c>
      <c r="H253" s="12">
        <v>894247</v>
      </c>
      <c r="I253" s="12">
        <v>919089</v>
      </c>
      <c r="J253" s="12">
        <v>924736</v>
      </c>
      <c r="K253" s="12">
        <v>925789</v>
      </c>
      <c r="L253" s="12">
        <v>953983</v>
      </c>
    </row>
    <row r="254" spans="1:12">
      <c r="A254" s="11">
        <v>76</v>
      </c>
      <c r="B254" s="12">
        <v>829441</v>
      </c>
      <c r="C254" s="12">
        <v>847071</v>
      </c>
      <c r="D254" s="12">
        <v>854043</v>
      </c>
      <c r="E254" s="12">
        <v>866442</v>
      </c>
      <c r="F254" s="12">
        <v>900407</v>
      </c>
      <c r="G254" s="12">
        <v>872922</v>
      </c>
      <c r="H254" s="12">
        <v>895466</v>
      </c>
      <c r="I254" s="12">
        <v>899842</v>
      </c>
      <c r="J254" s="12">
        <v>899159</v>
      </c>
      <c r="K254" s="12">
        <v>925212</v>
      </c>
      <c r="L254" s="12">
        <v>916568</v>
      </c>
    </row>
    <row r="255" spans="1:12">
      <c r="A255" s="11">
        <v>77</v>
      </c>
      <c r="B255" s="12">
        <v>816988</v>
      </c>
      <c r="C255" s="12">
        <v>824353</v>
      </c>
      <c r="D255" s="12">
        <v>836424</v>
      </c>
      <c r="E255" s="12">
        <v>869410</v>
      </c>
      <c r="F255" s="12">
        <v>842943</v>
      </c>
      <c r="G255" s="12">
        <v>864332</v>
      </c>
      <c r="H255" s="12">
        <v>868370</v>
      </c>
      <c r="I255" s="12">
        <v>868089</v>
      </c>
      <c r="J255" s="12">
        <v>893289</v>
      </c>
      <c r="K255" s="12">
        <v>885017</v>
      </c>
      <c r="L255" s="12">
        <v>866263</v>
      </c>
    </row>
    <row r="256" spans="1:12">
      <c r="A256" s="11">
        <v>78</v>
      </c>
      <c r="B256" s="12">
        <v>799359</v>
      </c>
      <c r="C256" s="12">
        <v>810924</v>
      </c>
      <c r="D256" s="12">
        <v>842232</v>
      </c>
      <c r="E256" s="12">
        <v>815742</v>
      </c>
      <c r="F256" s="12">
        <v>835874</v>
      </c>
      <c r="G256" s="12">
        <v>838488</v>
      </c>
      <c r="H256" s="12">
        <v>837128</v>
      </c>
      <c r="I256" s="12">
        <v>861328</v>
      </c>
      <c r="J256" s="12">
        <v>852413</v>
      </c>
      <c r="K256" s="12">
        <v>833703</v>
      </c>
      <c r="L256" s="12">
        <v>843792</v>
      </c>
    </row>
    <row r="257" spans="1:12">
      <c r="A257" s="11">
        <v>79</v>
      </c>
      <c r="B257" s="12">
        <v>780350</v>
      </c>
      <c r="C257" s="12">
        <v>810576</v>
      </c>
      <c r="D257" s="12">
        <v>784458</v>
      </c>
      <c r="E257" s="12">
        <v>803572</v>
      </c>
      <c r="F257" s="12">
        <v>805791</v>
      </c>
      <c r="G257" s="12">
        <v>803370</v>
      </c>
      <c r="H257" s="12">
        <v>826108</v>
      </c>
      <c r="I257" s="12">
        <v>817634</v>
      </c>
      <c r="J257" s="12">
        <v>799095</v>
      </c>
      <c r="K257" s="12">
        <v>808438</v>
      </c>
      <c r="L257" s="12">
        <v>801131</v>
      </c>
    </row>
    <row r="258" spans="1:12">
      <c r="A258" s="11">
        <v>80</v>
      </c>
      <c r="B258" s="12">
        <v>768278</v>
      </c>
      <c r="C258" s="12">
        <v>744268</v>
      </c>
      <c r="D258" s="12">
        <v>762902</v>
      </c>
      <c r="E258" s="12">
        <v>765528</v>
      </c>
      <c r="F258" s="12">
        <v>763565</v>
      </c>
      <c r="G258" s="12">
        <v>785122</v>
      </c>
      <c r="H258" s="12">
        <v>777143</v>
      </c>
      <c r="I258" s="12">
        <v>760319</v>
      </c>
      <c r="J258" s="12">
        <v>769357</v>
      </c>
      <c r="K258" s="12">
        <v>762992</v>
      </c>
      <c r="L258" s="12">
        <v>753040</v>
      </c>
    </row>
    <row r="259" spans="1:12">
      <c r="A259" s="11">
        <v>81</v>
      </c>
      <c r="B259" s="12">
        <v>717881</v>
      </c>
      <c r="C259" s="12">
        <v>735205</v>
      </c>
      <c r="D259" s="12">
        <v>736191</v>
      </c>
      <c r="E259" s="12">
        <v>732857</v>
      </c>
      <c r="F259" s="12">
        <v>752401</v>
      </c>
      <c r="G259" s="12">
        <v>742630</v>
      </c>
      <c r="H259" s="12">
        <v>724777</v>
      </c>
      <c r="I259" s="12">
        <v>732492</v>
      </c>
      <c r="J259" s="12">
        <v>725072</v>
      </c>
      <c r="K259" s="12">
        <v>714199</v>
      </c>
      <c r="L259" s="12">
        <v>661144</v>
      </c>
    </row>
    <row r="260" spans="1:12">
      <c r="A260" s="11">
        <v>82</v>
      </c>
      <c r="B260" s="12">
        <v>694530</v>
      </c>
      <c r="C260" s="12">
        <v>695764</v>
      </c>
      <c r="D260" s="12">
        <v>692151</v>
      </c>
      <c r="E260" s="12">
        <v>710665</v>
      </c>
      <c r="F260" s="12">
        <v>701199</v>
      </c>
      <c r="G260" s="12">
        <v>683339</v>
      </c>
      <c r="H260" s="12">
        <v>689937</v>
      </c>
      <c r="I260" s="12">
        <v>683447</v>
      </c>
      <c r="J260" s="12">
        <v>672556</v>
      </c>
      <c r="K260" s="12">
        <v>622491</v>
      </c>
      <c r="L260" s="12">
        <v>629452</v>
      </c>
    </row>
    <row r="261" spans="1:12">
      <c r="A261" s="11">
        <v>83</v>
      </c>
      <c r="B261" s="12">
        <v>658341</v>
      </c>
      <c r="C261" s="12">
        <v>654726</v>
      </c>
      <c r="D261" s="12">
        <v>671398</v>
      </c>
      <c r="E261" s="12">
        <v>661644</v>
      </c>
      <c r="F261" s="12">
        <v>643892</v>
      </c>
      <c r="G261" s="12">
        <v>648391</v>
      </c>
      <c r="H261" s="12">
        <v>641326</v>
      </c>
      <c r="I261" s="12">
        <v>630578</v>
      </c>
      <c r="J261" s="12">
        <v>582764</v>
      </c>
      <c r="K261" s="12">
        <v>588776</v>
      </c>
      <c r="L261" s="12">
        <v>564938</v>
      </c>
    </row>
    <row r="262" spans="1:12">
      <c r="A262" s="11">
        <v>84</v>
      </c>
      <c r="B262" s="12">
        <v>608822</v>
      </c>
      <c r="C262" s="12">
        <v>624897</v>
      </c>
      <c r="D262" s="12">
        <v>615304</v>
      </c>
      <c r="E262" s="12">
        <v>598573</v>
      </c>
      <c r="F262" s="12">
        <v>602492</v>
      </c>
      <c r="G262" s="12">
        <v>595097</v>
      </c>
      <c r="H262" s="12">
        <v>584240</v>
      </c>
      <c r="I262" s="12">
        <v>540339</v>
      </c>
      <c r="J262" s="12">
        <v>545663</v>
      </c>
      <c r="K262" s="12">
        <v>523116</v>
      </c>
      <c r="L262" s="12">
        <v>522953</v>
      </c>
    </row>
    <row r="263" spans="1:12">
      <c r="A263" s="11" t="s">
        <v>65</v>
      </c>
      <c r="B263" s="12">
        <v>3725588</v>
      </c>
      <c r="C263" s="12">
        <v>3631954</v>
      </c>
      <c r="D263" s="12">
        <v>3533026</v>
      </c>
      <c r="E263" s="12">
        <v>3446309</v>
      </c>
      <c r="F263" s="12">
        <v>3347539</v>
      </c>
      <c r="G263" s="12">
        <v>3249455</v>
      </c>
      <c r="H263" s="12">
        <v>3166584</v>
      </c>
      <c r="I263" s="12">
        <v>3127975</v>
      </c>
      <c r="J263" s="12">
        <v>3077446</v>
      </c>
      <c r="K263" s="12">
        <v>3051430</v>
      </c>
      <c r="L263" s="12">
        <v>3026561</v>
      </c>
    </row>
    <row r="264" spans="1:12" ht="285.75" customHeight="1">
      <c r="B264" s="269" t="s">
        <v>186</v>
      </c>
      <c r="C264" s="269" t="s">
        <v>187</v>
      </c>
      <c r="D264" s="269" t="s">
        <v>188</v>
      </c>
      <c r="E264" s="269" t="s">
        <v>190</v>
      </c>
      <c r="F264" s="269" t="s">
        <v>189</v>
      </c>
      <c r="H264" s="269"/>
      <c r="I264" s="269"/>
      <c r="J264" s="269"/>
      <c r="K264" s="269"/>
      <c r="L264" s="269"/>
    </row>
    <row r="265" spans="1:12" ht="408.75" customHeight="1"/>
    <row r="266" spans="1:12" ht="408.75" customHeight="1"/>
    <row r="267" spans="1:12" ht="408.75" customHeight="1"/>
    <row r="268" spans="1:12" ht="408.75" customHeight="1"/>
    <row r="269" spans="1:12" ht="408.75" customHeight="1"/>
    <row r="270" spans="1:12" ht="408.75" customHeight="1"/>
    <row r="271" spans="1:12" ht="408.75" customHeight="1"/>
    <row r="272" spans="1:12" ht="408.75" customHeight="1"/>
    <row r="273" ht="408.75" customHeight="1"/>
    <row r="274" ht="408.75" customHeight="1"/>
    <row r="275" ht="408.75" customHeight="1"/>
    <row r="276" ht="408.75" customHeight="1"/>
    <row r="277" ht="408.75" customHeight="1"/>
    <row r="278" ht="408.75" customHeight="1"/>
    <row r="279" ht="408.75" customHeight="1"/>
    <row r="280" ht="408.75" customHeight="1"/>
    <row r="281" ht="408.75" customHeight="1"/>
    <row r="282" ht="408.75" customHeight="1"/>
    <row r="283" ht="408.75" customHeight="1"/>
    <row r="284" ht="408.75" customHeight="1"/>
    <row r="285" ht="408.75" customHeight="1"/>
    <row r="286" ht="408.75" customHeight="1"/>
    <row r="287" ht="408.75" customHeight="1"/>
    <row r="288" ht="408.75" customHeight="1"/>
    <row r="289" ht="408.75" customHeight="1"/>
    <row r="290" ht="408.75" customHeight="1"/>
  </sheetData>
  <customSheetViews>
    <customSheetView guid="{E053865E-1A13-40B1-8A85-F0C3DB8F084C}" fitToPage="1">
      <pane xSplit="1" ySplit="3" topLeftCell="B4" activePane="bottomRight" state="frozen"/>
      <selection pane="bottomRight" activeCell="B2" sqref="B2:L2"/>
      <colBreaks count="1" manualBreakCount="1">
        <brk id="9" max="267" man="1"/>
      </colBreaks>
      <pageMargins left="0.7" right="0.7" top="0.75" bottom="0.75" header="0.3" footer="0.3"/>
      <pageSetup scale="68" fitToHeight="0" orientation="landscape" r:id="rId1"/>
    </customSheetView>
  </customSheetViews>
  <pageMargins left="0.7" right="0.7" top="0.75" bottom="0.75" header="0.3" footer="0.3"/>
  <pageSetup scale="64" fitToHeight="0" orientation="landscape" r:id="rId2"/>
  <colBreaks count="1" manualBreakCount="1">
    <brk id="9" max="26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7" tint="-0.249977111117893"/>
  </sheetPr>
  <dimension ref="A1:K264"/>
  <sheetViews>
    <sheetView workbookViewId="0">
      <pane ySplit="2" topLeftCell="A3" activePane="bottomLeft" state="frozen"/>
      <selection pane="bottomLeft"/>
    </sheetView>
  </sheetViews>
  <sheetFormatPr defaultColWidth="9.140625" defaultRowHeight="12.75"/>
  <cols>
    <col min="1" max="1" width="20.42578125" style="64" customWidth="1"/>
    <col min="2" max="11" width="15" style="64" bestFit="1" customWidth="1"/>
    <col min="12" max="16384" width="9.140625" style="64"/>
  </cols>
  <sheetData>
    <row r="1" spans="1:11" ht="25.5" customHeight="1">
      <c r="A1" s="190" t="s">
        <v>134</v>
      </c>
    </row>
    <row r="2" spans="1:11" ht="13.5" thickBot="1">
      <c r="A2" s="298" t="s">
        <v>68</v>
      </c>
      <c r="B2" s="244">
        <v>36342</v>
      </c>
      <c r="C2" s="244">
        <v>35977</v>
      </c>
      <c r="D2" s="244">
        <v>35612</v>
      </c>
      <c r="E2" s="244">
        <v>35247</v>
      </c>
      <c r="F2" s="244">
        <v>34881</v>
      </c>
      <c r="G2" s="244">
        <v>34516</v>
      </c>
      <c r="H2" s="244">
        <v>34151</v>
      </c>
      <c r="I2" s="244">
        <v>33786</v>
      </c>
      <c r="J2" s="244">
        <v>33420</v>
      </c>
      <c r="K2" s="244">
        <v>33055</v>
      </c>
    </row>
    <row r="3" spans="1:11" ht="13.5" thickTop="1">
      <c r="A3" s="268" t="s">
        <v>59</v>
      </c>
      <c r="B3" s="297">
        <v>279040168</v>
      </c>
      <c r="C3" s="297">
        <v>275854104</v>
      </c>
      <c r="D3" s="297">
        <v>272646925</v>
      </c>
      <c r="E3" s="297">
        <v>269394284</v>
      </c>
      <c r="F3" s="297">
        <v>266278393</v>
      </c>
      <c r="G3" s="297">
        <v>263125821</v>
      </c>
      <c r="H3" s="297">
        <v>259918588</v>
      </c>
      <c r="I3" s="297">
        <v>256514224</v>
      </c>
      <c r="J3" s="297">
        <v>252980941</v>
      </c>
      <c r="K3" s="297">
        <v>249622814</v>
      </c>
    </row>
    <row r="4" spans="1:11">
      <c r="A4" s="7">
        <v>0</v>
      </c>
      <c r="B4" s="8">
        <v>3795762</v>
      </c>
      <c r="C4" s="8">
        <v>3762809</v>
      </c>
      <c r="D4" s="8">
        <v>3751141</v>
      </c>
      <c r="E4" s="8">
        <v>3744999</v>
      </c>
      <c r="F4" s="8">
        <v>3791386</v>
      </c>
      <c r="G4" s="8">
        <v>3837113</v>
      </c>
      <c r="H4" s="8">
        <v>3894191</v>
      </c>
      <c r="I4" s="8">
        <v>3972775</v>
      </c>
      <c r="J4" s="8">
        <v>4003780</v>
      </c>
      <c r="K4" s="8">
        <v>3986488</v>
      </c>
    </row>
    <row r="5" spans="1:11">
      <c r="A5" s="7">
        <v>1</v>
      </c>
      <c r="B5" s="8">
        <v>3784001</v>
      </c>
      <c r="C5" s="8">
        <v>3768112</v>
      </c>
      <c r="D5" s="8">
        <v>3755827</v>
      </c>
      <c r="E5" s="8">
        <v>3793945</v>
      </c>
      <c r="F5" s="8">
        <v>3832267</v>
      </c>
      <c r="G5" s="8">
        <v>3882132</v>
      </c>
      <c r="H5" s="8">
        <v>3955183</v>
      </c>
      <c r="I5" s="8">
        <v>3978057</v>
      </c>
      <c r="J5" s="8">
        <v>3953336</v>
      </c>
      <c r="K5" s="8">
        <v>3798100</v>
      </c>
    </row>
    <row r="6" spans="1:11">
      <c r="A6" s="7">
        <v>2</v>
      </c>
      <c r="B6" s="8">
        <v>3783695</v>
      </c>
      <c r="C6" s="8">
        <v>3773397</v>
      </c>
      <c r="D6" s="8">
        <v>3811084</v>
      </c>
      <c r="E6" s="8">
        <v>3847031</v>
      </c>
      <c r="F6" s="8">
        <v>3896142</v>
      </c>
      <c r="G6" s="8">
        <v>3968620</v>
      </c>
      <c r="H6" s="8">
        <v>3992724</v>
      </c>
      <c r="I6" s="8">
        <v>3963541</v>
      </c>
      <c r="J6" s="8">
        <v>3806523</v>
      </c>
      <c r="K6" s="8">
        <v>3712522</v>
      </c>
    </row>
    <row r="7" spans="1:11">
      <c r="A7" s="7">
        <v>3</v>
      </c>
      <c r="B7" s="8">
        <v>3826501</v>
      </c>
      <c r="C7" s="8">
        <v>3861808</v>
      </c>
      <c r="D7" s="8">
        <v>3893717</v>
      </c>
      <c r="E7" s="8">
        <v>3936378</v>
      </c>
      <c r="F7" s="8">
        <v>4003956</v>
      </c>
      <c r="G7" s="8">
        <v>4022773</v>
      </c>
      <c r="H7" s="8">
        <v>3989373</v>
      </c>
      <c r="I7" s="8">
        <v>3823718</v>
      </c>
      <c r="J7" s="8">
        <v>3722775</v>
      </c>
      <c r="K7" s="8">
        <v>3660016</v>
      </c>
    </row>
    <row r="8" spans="1:11">
      <c r="A8" s="7">
        <v>4</v>
      </c>
      <c r="B8" s="8">
        <v>3945585</v>
      </c>
      <c r="C8" s="8">
        <v>3978797</v>
      </c>
      <c r="D8" s="8">
        <v>4020902</v>
      </c>
      <c r="E8" s="8">
        <v>4085919</v>
      </c>
      <c r="F8" s="8">
        <v>4102754</v>
      </c>
      <c r="G8" s="8">
        <v>4066224</v>
      </c>
      <c r="H8" s="8">
        <v>3897804</v>
      </c>
      <c r="I8" s="8">
        <v>3789950</v>
      </c>
      <c r="J8" s="8">
        <v>3721632</v>
      </c>
      <c r="K8" s="8">
        <v>3699321</v>
      </c>
    </row>
    <row r="9" spans="1:11">
      <c r="A9" s="7">
        <v>5</v>
      </c>
      <c r="B9" s="8">
        <v>3995596</v>
      </c>
      <c r="C9" s="8">
        <v>4039711</v>
      </c>
      <c r="D9" s="8">
        <v>4104267</v>
      </c>
      <c r="E9" s="8">
        <v>4118615</v>
      </c>
      <c r="F9" s="8">
        <v>4080906</v>
      </c>
      <c r="G9" s="8">
        <v>3911606</v>
      </c>
      <c r="H9" s="8">
        <v>3805253</v>
      </c>
      <c r="I9" s="8">
        <v>3732466</v>
      </c>
      <c r="J9" s="8">
        <v>3707078</v>
      </c>
      <c r="K9" s="8">
        <v>3681034</v>
      </c>
    </row>
    <row r="10" spans="1:11">
      <c r="A10" s="7">
        <v>6</v>
      </c>
      <c r="B10" s="8">
        <v>4044949</v>
      </c>
      <c r="C10" s="8">
        <v>4112475</v>
      </c>
      <c r="D10" s="8">
        <v>4127495</v>
      </c>
      <c r="E10" s="8">
        <v>4087823</v>
      </c>
      <c r="F10" s="8">
        <v>3918857</v>
      </c>
      <c r="G10" s="8">
        <v>3813700</v>
      </c>
      <c r="H10" s="8">
        <v>3743247</v>
      </c>
      <c r="I10" s="8">
        <v>3714856</v>
      </c>
      <c r="J10" s="8">
        <v>3686288</v>
      </c>
      <c r="K10" s="8">
        <v>3563046</v>
      </c>
    </row>
    <row r="11" spans="1:11">
      <c r="A11" s="7">
        <v>7</v>
      </c>
      <c r="B11" s="8">
        <v>4165859</v>
      </c>
      <c r="C11" s="8">
        <v>4180115</v>
      </c>
      <c r="D11" s="8">
        <v>4136887</v>
      </c>
      <c r="E11" s="8">
        <v>3961111</v>
      </c>
      <c r="F11" s="8">
        <v>3851996</v>
      </c>
      <c r="G11" s="8">
        <v>3778668</v>
      </c>
      <c r="H11" s="8">
        <v>3748730</v>
      </c>
      <c r="I11" s="8">
        <v>3713396</v>
      </c>
      <c r="J11" s="8">
        <v>3583698</v>
      </c>
      <c r="K11" s="8">
        <v>3644060</v>
      </c>
    </row>
    <row r="12" spans="1:11">
      <c r="A12" s="7">
        <v>8</v>
      </c>
      <c r="B12" s="8">
        <v>4178894</v>
      </c>
      <c r="C12" s="8">
        <v>4122785</v>
      </c>
      <c r="D12" s="8">
        <v>3934297</v>
      </c>
      <c r="E12" s="8">
        <v>3810244</v>
      </c>
      <c r="F12" s="8">
        <v>3724335</v>
      </c>
      <c r="G12" s="8">
        <v>3682989</v>
      </c>
      <c r="H12" s="8">
        <v>3636925</v>
      </c>
      <c r="I12" s="8">
        <v>3494500</v>
      </c>
      <c r="J12" s="8">
        <v>3537332</v>
      </c>
      <c r="K12" s="8">
        <v>3510580</v>
      </c>
    </row>
    <row r="13" spans="1:11">
      <c r="A13" s="7">
        <v>9</v>
      </c>
      <c r="B13" s="8">
        <v>4221162</v>
      </c>
      <c r="C13" s="8">
        <v>4055242</v>
      </c>
      <c r="D13" s="8">
        <v>3951086</v>
      </c>
      <c r="E13" s="8">
        <v>3882737</v>
      </c>
      <c r="F13" s="8">
        <v>3862077</v>
      </c>
      <c r="G13" s="8">
        <v>3837716</v>
      </c>
      <c r="H13" s="8">
        <v>3711801</v>
      </c>
      <c r="I13" s="8">
        <v>3775886</v>
      </c>
      <c r="J13" s="8">
        <v>3766734</v>
      </c>
      <c r="K13" s="8">
        <v>3678026</v>
      </c>
    </row>
    <row r="14" spans="1:11">
      <c r="A14" s="7">
        <v>10</v>
      </c>
      <c r="B14" s="8">
        <v>4144940</v>
      </c>
      <c r="C14" s="8">
        <v>4035230</v>
      </c>
      <c r="D14" s="8">
        <v>3959574</v>
      </c>
      <c r="E14" s="8">
        <v>3930865</v>
      </c>
      <c r="F14" s="8">
        <v>3900144</v>
      </c>
      <c r="G14" s="8">
        <v>3768473</v>
      </c>
      <c r="H14" s="8">
        <v>3829516</v>
      </c>
      <c r="I14" s="8">
        <v>3810655</v>
      </c>
      <c r="J14" s="8">
        <v>3712645</v>
      </c>
      <c r="K14" s="8">
        <v>3705149</v>
      </c>
    </row>
    <row r="15" spans="1:11">
      <c r="A15" s="7">
        <v>11</v>
      </c>
      <c r="B15" s="8">
        <v>4036399</v>
      </c>
      <c r="C15" s="8">
        <v>3959695</v>
      </c>
      <c r="D15" s="8">
        <v>3927924</v>
      </c>
      <c r="E15" s="8">
        <v>3891750</v>
      </c>
      <c r="F15" s="8">
        <v>3757198</v>
      </c>
      <c r="G15" s="8">
        <v>3816106</v>
      </c>
      <c r="H15" s="8">
        <v>3796036</v>
      </c>
      <c r="I15" s="8">
        <v>3692127</v>
      </c>
      <c r="J15" s="8">
        <v>3678118</v>
      </c>
      <c r="K15" s="8">
        <v>3481891</v>
      </c>
    </row>
    <row r="16" spans="1:11">
      <c r="A16" s="7">
        <v>12</v>
      </c>
      <c r="B16" s="8">
        <v>4011128</v>
      </c>
      <c r="C16" s="8">
        <v>3978089</v>
      </c>
      <c r="D16" s="8">
        <v>3938327</v>
      </c>
      <c r="E16" s="8">
        <v>3798286</v>
      </c>
      <c r="F16" s="8">
        <v>3854253</v>
      </c>
      <c r="G16" s="8">
        <v>3832675</v>
      </c>
      <c r="H16" s="8">
        <v>3727762</v>
      </c>
      <c r="I16" s="8">
        <v>3707649</v>
      </c>
      <c r="J16" s="8">
        <v>3504884</v>
      </c>
      <c r="K16" s="8">
        <v>3380156</v>
      </c>
    </row>
    <row r="17" spans="1:11">
      <c r="A17" s="7">
        <v>13</v>
      </c>
      <c r="B17" s="8">
        <v>4004643</v>
      </c>
      <c r="C17" s="8">
        <v>3970975</v>
      </c>
      <c r="D17" s="8">
        <v>3834661</v>
      </c>
      <c r="E17" s="8">
        <v>3893189</v>
      </c>
      <c r="F17" s="8">
        <v>3875030</v>
      </c>
      <c r="G17" s="8">
        <v>3775338</v>
      </c>
      <c r="H17" s="8">
        <v>3761340</v>
      </c>
      <c r="I17" s="8">
        <v>3557576</v>
      </c>
      <c r="J17" s="8">
        <v>3432293</v>
      </c>
      <c r="K17" s="8">
        <v>3385614</v>
      </c>
    </row>
    <row r="18" spans="1:11">
      <c r="A18" s="7">
        <v>14</v>
      </c>
      <c r="B18" s="8">
        <v>4016254</v>
      </c>
      <c r="C18" s="8">
        <v>3881192</v>
      </c>
      <c r="D18" s="8">
        <v>3940211</v>
      </c>
      <c r="E18" s="8">
        <v>3921019</v>
      </c>
      <c r="F18" s="8">
        <v>3820424</v>
      </c>
      <c r="G18" s="8">
        <v>3808694</v>
      </c>
      <c r="H18" s="8">
        <v>3606749</v>
      </c>
      <c r="I18" s="8">
        <v>3477756</v>
      </c>
      <c r="J18" s="8">
        <v>3428015</v>
      </c>
      <c r="K18" s="8">
        <v>3260077</v>
      </c>
    </row>
    <row r="19" spans="1:11">
      <c r="A19" s="7">
        <v>15</v>
      </c>
      <c r="B19" s="8">
        <v>3934744</v>
      </c>
      <c r="C19" s="8">
        <v>3996722</v>
      </c>
      <c r="D19" s="8">
        <v>3978082</v>
      </c>
      <c r="E19" s="8">
        <v>3876042</v>
      </c>
      <c r="F19" s="8">
        <v>3864742</v>
      </c>
      <c r="G19" s="8">
        <v>3663343</v>
      </c>
      <c r="H19" s="8">
        <v>3536566</v>
      </c>
      <c r="I19" s="8">
        <v>3484289</v>
      </c>
      <c r="J19" s="8">
        <v>3311819</v>
      </c>
      <c r="K19" s="8">
        <v>3342528</v>
      </c>
    </row>
    <row r="20" spans="1:11">
      <c r="A20" s="7">
        <v>16</v>
      </c>
      <c r="B20" s="8">
        <v>4021862</v>
      </c>
      <c r="C20" s="8">
        <v>4006784</v>
      </c>
      <c r="D20" s="8">
        <v>3907117</v>
      </c>
      <c r="E20" s="8">
        <v>3896547</v>
      </c>
      <c r="F20" s="8">
        <v>3695963</v>
      </c>
      <c r="G20" s="8">
        <v>3572649</v>
      </c>
      <c r="H20" s="8">
        <v>3525035</v>
      </c>
      <c r="I20" s="8">
        <v>3350995</v>
      </c>
      <c r="J20" s="8">
        <v>3380269</v>
      </c>
      <c r="K20" s="8">
        <v>3287140</v>
      </c>
    </row>
    <row r="21" spans="1:11">
      <c r="A21" s="7">
        <v>17</v>
      </c>
      <c r="B21" s="8">
        <v>4034386</v>
      </c>
      <c r="C21" s="8">
        <v>3944569</v>
      </c>
      <c r="D21" s="8">
        <v>3943838</v>
      </c>
      <c r="E21" s="8">
        <v>3748949</v>
      </c>
      <c r="F21" s="8">
        <v>3631592</v>
      </c>
      <c r="G21" s="8">
        <v>3592713</v>
      </c>
      <c r="H21" s="8">
        <v>3427387</v>
      </c>
      <c r="I21" s="8">
        <v>3461562</v>
      </c>
      <c r="J21" s="8">
        <v>3370624</v>
      </c>
      <c r="K21" s="8">
        <v>3439746</v>
      </c>
    </row>
    <row r="22" spans="1:11">
      <c r="A22" s="7">
        <v>18</v>
      </c>
      <c r="B22" s="8">
        <v>3990308</v>
      </c>
      <c r="C22" s="8">
        <v>3981223</v>
      </c>
      <c r="D22" s="8">
        <v>3777389</v>
      </c>
      <c r="E22" s="8">
        <v>3647933</v>
      </c>
      <c r="F22" s="8">
        <v>3598495</v>
      </c>
      <c r="G22" s="8">
        <v>3425202</v>
      </c>
      <c r="H22" s="8">
        <v>3452534</v>
      </c>
      <c r="I22" s="8">
        <v>3351383</v>
      </c>
      <c r="J22" s="8">
        <v>3403441</v>
      </c>
      <c r="K22" s="8">
        <v>3601602</v>
      </c>
    </row>
    <row r="23" spans="1:11">
      <c r="A23" s="7">
        <v>19</v>
      </c>
      <c r="B23" s="8">
        <v>4103302</v>
      </c>
      <c r="C23" s="8">
        <v>3910434</v>
      </c>
      <c r="D23" s="8">
        <v>3791265</v>
      </c>
      <c r="E23" s="8">
        <v>3750689</v>
      </c>
      <c r="F23" s="8">
        <v>3583206</v>
      </c>
      <c r="G23" s="8">
        <v>3621902</v>
      </c>
      <c r="H23" s="8">
        <v>3532331</v>
      </c>
      <c r="I23" s="8">
        <v>3598011</v>
      </c>
      <c r="J23" s="8">
        <v>3804127</v>
      </c>
      <c r="K23" s="8">
        <v>4100577</v>
      </c>
    </row>
    <row r="24" spans="1:11">
      <c r="A24" s="7">
        <v>20</v>
      </c>
      <c r="B24" s="8">
        <v>3920076</v>
      </c>
      <c r="C24" s="8">
        <v>3799863</v>
      </c>
      <c r="D24" s="8">
        <v>3758231</v>
      </c>
      <c r="E24" s="8">
        <v>3586696</v>
      </c>
      <c r="F24" s="8">
        <v>3620771</v>
      </c>
      <c r="G24" s="8">
        <v>3528405</v>
      </c>
      <c r="H24" s="8">
        <v>3594606</v>
      </c>
      <c r="I24" s="8">
        <v>3795137</v>
      </c>
      <c r="J24" s="8">
        <v>4065067</v>
      </c>
      <c r="K24" s="8">
        <v>4048841</v>
      </c>
    </row>
    <row r="25" spans="1:11">
      <c r="A25" s="7">
        <v>21</v>
      </c>
      <c r="B25" s="8">
        <v>3762940</v>
      </c>
      <c r="C25" s="8">
        <v>3720000</v>
      </c>
      <c r="D25" s="8">
        <v>3551161</v>
      </c>
      <c r="E25" s="8">
        <v>3574730</v>
      </c>
      <c r="F25" s="8">
        <v>3482672</v>
      </c>
      <c r="G25" s="8">
        <v>3542839</v>
      </c>
      <c r="H25" s="8">
        <v>3738322</v>
      </c>
      <c r="I25" s="8">
        <v>4001481</v>
      </c>
      <c r="J25" s="8">
        <v>3964324</v>
      </c>
      <c r="K25" s="8">
        <v>3837554</v>
      </c>
    </row>
    <row r="26" spans="1:11">
      <c r="A26" s="7">
        <v>22</v>
      </c>
      <c r="B26" s="8">
        <v>3695951</v>
      </c>
      <c r="C26" s="8">
        <v>3525791</v>
      </c>
      <c r="D26" s="8">
        <v>3542084</v>
      </c>
      <c r="E26" s="8">
        <v>3438174</v>
      </c>
      <c r="F26" s="8">
        <v>3491866</v>
      </c>
      <c r="G26" s="8">
        <v>3674968</v>
      </c>
      <c r="H26" s="8">
        <v>3926281</v>
      </c>
      <c r="I26" s="8">
        <v>3890274</v>
      </c>
      <c r="J26" s="8">
        <v>3745551</v>
      </c>
      <c r="K26" s="8">
        <v>3673009</v>
      </c>
    </row>
    <row r="27" spans="1:11">
      <c r="A27" s="7">
        <v>23</v>
      </c>
      <c r="B27" s="8">
        <v>3561920</v>
      </c>
      <c r="C27" s="8">
        <v>3575395</v>
      </c>
      <c r="D27" s="8">
        <v>3466500</v>
      </c>
      <c r="E27" s="8">
        <v>3508350</v>
      </c>
      <c r="F27" s="8">
        <v>3687003</v>
      </c>
      <c r="G27" s="8">
        <v>3928673</v>
      </c>
      <c r="H27" s="8">
        <v>3890657</v>
      </c>
      <c r="I27" s="8">
        <v>3746008</v>
      </c>
      <c r="J27" s="8">
        <v>3656482</v>
      </c>
      <c r="K27" s="8">
        <v>3710050</v>
      </c>
    </row>
    <row r="28" spans="1:11">
      <c r="A28" s="7">
        <v>24</v>
      </c>
      <c r="B28" s="8">
        <v>3650542</v>
      </c>
      <c r="C28" s="8">
        <v>3546054</v>
      </c>
      <c r="D28" s="8">
        <v>3592100</v>
      </c>
      <c r="E28" s="8">
        <v>3768695</v>
      </c>
      <c r="F28" s="8">
        <v>4017902</v>
      </c>
      <c r="G28" s="8">
        <v>3981179</v>
      </c>
      <c r="H28" s="8">
        <v>3840058</v>
      </c>
      <c r="I28" s="8">
        <v>3755102</v>
      </c>
      <c r="J28" s="8">
        <v>3803001</v>
      </c>
      <c r="K28" s="8">
        <v>3880932</v>
      </c>
    </row>
    <row r="29" spans="1:11">
      <c r="A29" s="7">
        <v>25</v>
      </c>
      <c r="B29" s="8">
        <v>3652312</v>
      </c>
      <c r="C29" s="8">
        <v>3688766</v>
      </c>
      <c r="D29" s="8">
        <v>3856345</v>
      </c>
      <c r="E29" s="8">
        <v>4087468</v>
      </c>
      <c r="F29" s="8">
        <v>4037151</v>
      </c>
      <c r="G29" s="8">
        <v>3879824</v>
      </c>
      <c r="H29" s="8">
        <v>3784185</v>
      </c>
      <c r="I29" s="8">
        <v>3821292</v>
      </c>
      <c r="J29" s="8">
        <v>3878137</v>
      </c>
      <c r="K29" s="8">
        <v>4070277</v>
      </c>
    </row>
    <row r="30" spans="1:11">
      <c r="A30" s="7">
        <v>26</v>
      </c>
      <c r="B30" s="8">
        <v>3666165</v>
      </c>
      <c r="C30" s="8">
        <v>3837254</v>
      </c>
      <c r="D30" s="8">
        <v>4070895</v>
      </c>
      <c r="E30" s="8">
        <v>4021994</v>
      </c>
      <c r="F30" s="8">
        <v>3872102</v>
      </c>
      <c r="G30" s="8">
        <v>3780362</v>
      </c>
      <c r="H30" s="8">
        <v>3825636</v>
      </c>
      <c r="I30" s="8">
        <v>3891166</v>
      </c>
      <c r="J30" s="8">
        <v>4080068</v>
      </c>
      <c r="K30" s="8">
        <v>4195828</v>
      </c>
    </row>
    <row r="31" spans="1:11">
      <c r="A31" s="7">
        <v>27</v>
      </c>
      <c r="B31" s="8">
        <v>3939601</v>
      </c>
      <c r="C31" s="8">
        <v>4171533</v>
      </c>
      <c r="D31" s="8">
        <v>4118819</v>
      </c>
      <c r="E31" s="8">
        <v>3957669</v>
      </c>
      <c r="F31" s="8">
        <v>3860540</v>
      </c>
      <c r="G31" s="8">
        <v>3900921</v>
      </c>
      <c r="H31" s="8">
        <v>3966866</v>
      </c>
      <c r="I31" s="8">
        <v>4156896</v>
      </c>
      <c r="J31" s="8">
        <v>4262978</v>
      </c>
      <c r="K31" s="8">
        <v>4291240</v>
      </c>
    </row>
    <row r="32" spans="1:11">
      <c r="A32" s="7">
        <v>28</v>
      </c>
      <c r="B32" s="8">
        <v>4150463</v>
      </c>
      <c r="C32" s="8">
        <v>4080230</v>
      </c>
      <c r="D32" s="8">
        <v>3906020</v>
      </c>
      <c r="E32" s="8">
        <v>3790654</v>
      </c>
      <c r="F32" s="8">
        <v>3814487</v>
      </c>
      <c r="G32" s="8">
        <v>3861126</v>
      </c>
      <c r="H32" s="8">
        <v>4032931</v>
      </c>
      <c r="I32" s="8">
        <v>4120898</v>
      </c>
      <c r="J32" s="8">
        <v>4127113</v>
      </c>
      <c r="K32" s="8">
        <v>4147932</v>
      </c>
    </row>
    <row r="33" spans="1:11">
      <c r="A33" s="7">
        <v>29</v>
      </c>
      <c r="B33" s="8">
        <v>4166516</v>
      </c>
      <c r="C33" s="8">
        <v>4025861</v>
      </c>
      <c r="D33" s="8">
        <v>3946961</v>
      </c>
      <c r="E33" s="8">
        <v>4006355</v>
      </c>
      <c r="F33" s="8">
        <v>4095656</v>
      </c>
      <c r="G33" s="8">
        <v>4317332</v>
      </c>
      <c r="H33" s="8">
        <v>4459275</v>
      </c>
      <c r="I33" s="8">
        <v>4512365</v>
      </c>
      <c r="J33" s="8">
        <v>4574841</v>
      </c>
      <c r="K33" s="8">
        <v>4571770</v>
      </c>
    </row>
    <row r="34" spans="1:11">
      <c r="A34" s="7">
        <v>30</v>
      </c>
      <c r="B34" s="8">
        <v>4176407</v>
      </c>
      <c r="C34" s="8">
        <v>4068797</v>
      </c>
      <c r="D34" s="8">
        <v>4106955</v>
      </c>
      <c r="E34" s="8">
        <v>4170072</v>
      </c>
      <c r="F34" s="8">
        <v>4370579</v>
      </c>
      <c r="G34" s="8">
        <v>4487755</v>
      </c>
      <c r="H34" s="8">
        <v>4520992</v>
      </c>
      <c r="I34" s="8">
        <v>4559977</v>
      </c>
      <c r="J34" s="8">
        <v>4526969</v>
      </c>
      <c r="K34" s="8">
        <v>4512156</v>
      </c>
    </row>
    <row r="35" spans="1:11">
      <c r="A35" s="7">
        <v>31</v>
      </c>
      <c r="B35" s="8">
        <v>3935632</v>
      </c>
      <c r="C35" s="8">
        <v>3980432</v>
      </c>
      <c r="D35" s="8">
        <v>4051291</v>
      </c>
      <c r="E35" s="8">
        <v>4251949</v>
      </c>
      <c r="F35" s="8">
        <v>4376542</v>
      </c>
      <c r="G35" s="8">
        <v>4419390</v>
      </c>
      <c r="H35" s="8">
        <v>4473419</v>
      </c>
      <c r="I35" s="8">
        <v>4453926</v>
      </c>
      <c r="J35" s="8">
        <v>4446648</v>
      </c>
      <c r="K35" s="8">
        <v>4349962</v>
      </c>
    </row>
    <row r="36" spans="1:11">
      <c r="A36" s="7">
        <v>32</v>
      </c>
      <c r="B36" s="8">
        <v>4045114</v>
      </c>
      <c r="C36" s="8">
        <v>4113956</v>
      </c>
      <c r="D36" s="8">
        <v>4314760</v>
      </c>
      <c r="E36" s="8">
        <v>4435751</v>
      </c>
      <c r="F36" s="8">
        <v>4477611</v>
      </c>
      <c r="G36" s="8">
        <v>4529937</v>
      </c>
      <c r="H36" s="8">
        <v>4513133</v>
      </c>
      <c r="I36" s="8">
        <v>4505408</v>
      </c>
      <c r="J36" s="8">
        <v>4402990</v>
      </c>
      <c r="K36" s="8">
        <v>4380288</v>
      </c>
    </row>
    <row r="37" spans="1:11">
      <c r="A37" s="7">
        <v>33</v>
      </c>
      <c r="B37" s="8">
        <v>4080760</v>
      </c>
      <c r="C37" s="8">
        <v>4285068</v>
      </c>
      <c r="D37" s="8">
        <v>4410924</v>
      </c>
      <c r="E37" s="8">
        <v>4456300</v>
      </c>
      <c r="F37" s="8">
        <v>4515205</v>
      </c>
      <c r="G37" s="8">
        <v>4504582</v>
      </c>
      <c r="H37" s="8">
        <v>4508368</v>
      </c>
      <c r="I37" s="8">
        <v>4414262</v>
      </c>
      <c r="J37" s="8">
        <v>4395012</v>
      </c>
      <c r="K37" s="8">
        <v>4356406</v>
      </c>
    </row>
    <row r="38" spans="1:11">
      <c r="A38" s="7">
        <v>34</v>
      </c>
      <c r="B38" s="8">
        <v>4365436</v>
      </c>
      <c r="C38" s="8">
        <v>4504615</v>
      </c>
      <c r="D38" s="8">
        <v>4561993</v>
      </c>
      <c r="E38" s="8">
        <v>4631093</v>
      </c>
      <c r="F38" s="8">
        <v>4632250</v>
      </c>
      <c r="G38" s="8">
        <v>4648325</v>
      </c>
      <c r="H38" s="8">
        <v>4567591</v>
      </c>
      <c r="I38" s="8">
        <v>4560780</v>
      </c>
      <c r="J38" s="8">
        <v>4529246</v>
      </c>
      <c r="K38" s="8">
        <v>4339961</v>
      </c>
    </row>
    <row r="39" spans="1:11">
      <c r="A39" s="7">
        <v>35</v>
      </c>
      <c r="B39" s="8">
        <v>4601162</v>
      </c>
      <c r="C39" s="8">
        <v>4647434</v>
      </c>
      <c r="D39" s="8">
        <v>4704186</v>
      </c>
      <c r="E39" s="8">
        <v>4689325</v>
      </c>
      <c r="F39" s="8">
        <v>4693270</v>
      </c>
      <c r="G39" s="8">
        <v>4598983</v>
      </c>
      <c r="H39" s="8">
        <v>4583390</v>
      </c>
      <c r="I39" s="8">
        <v>4540097</v>
      </c>
      <c r="J39" s="8">
        <v>4336355</v>
      </c>
      <c r="K39" s="8">
        <v>4274502</v>
      </c>
    </row>
    <row r="40" spans="1:11">
      <c r="A40" s="7">
        <v>36</v>
      </c>
      <c r="B40" s="8">
        <v>4543860</v>
      </c>
      <c r="C40" s="8">
        <v>4604202</v>
      </c>
      <c r="D40" s="8">
        <v>4592446</v>
      </c>
      <c r="E40" s="8">
        <v>4597490</v>
      </c>
      <c r="F40" s="8">
        <v>4509835</v>
      </c>
      <c r="G40" s="8">
        <v>4498215</v>
      </c>
      <c r="H40" s="8">
        <v>4462239</v>
      </c>
      <c r="I40" s="8">
        <v>4267100</v>
      </c>
      <c r="J40" s="8">
        <v>4206976</v>
      </c>
      <c r="K40" s="8">
        <v>4073655</v>
      </c>
    </row>
    <row r="41" spans="1:11">
      <c r="A41" s="7">
        <v>37</v>
      </c>
      <c r="B41" s="8">
        <v>4584978</v>
      </c>
      <c r="C41" s="8">
        <v>4584006</v>
      </c>
      <c r="D41" s="8">
        <v>4598210</v>
      </c>
      <c r="E41" s="8">
        <v>4518505</v>
      </c>
      <c r="F41" s="8">
        <v>4516778</v>
      </c>
      <c r="G41" s="8">
        <v>4490498</v>
      </c>
      <c r="H41" s="8">
        <v>4306987</v>
      </c>
      <c r="I41" s="8">
        <v>4255696</v>
      </c>
      <c r="J41" s="8">
        <v>4127666</v>
      </c>
      <c r="K41" s="8">
        <v>4000923</v>
      </c>
    </row>
    <row r="42" spans="1:11">
      <c r="A42" s="7">
        <v>38</v>
      </c>
      <c r="B42" s="8">
        <v>4531008</v>
      </c>
      <c r="C42" s="8">
        <v>4524490</v>
      </c>
      <c r="D42" s="8">
        <v>4424258</v>
      </c>
      <c r="E42" s="8">
        <v>4399569</v>
      </c>
      <c r="F42" s="8">
        <v>4353674</v>
      </c>
      <c r="G42" s="8">
        <v>4156174</v>
      </c>
      <c r="H42" s="8">
        <v>4089557</v>
      </c>
      <c r="I42" s="8">
        <v>3948714</v>
      </c>
      <c r="J42" s="8">
        <v>3807241</v>
      </c>
      <c r="K42" s="8">
        <v>3705195</v>
      </c>
    </row>
    <row r="43" spans="1:11">
      <c r="A43" s="7">
        <v>39</v>
      </c>
      <c r="B43" s="8">
        <v>4621541</v>
      </c>
      <c r="C43" s="8">
        <v>4566065</v>
      </c>
      <c r="D43" s="8">
        <v>4584521</v>
      </c>
      <c r="E43" s="8">
        <v>4580862</v>
      </c>
      <c r="F43" s="8">
        <v>4418063</v>
      </c>
      <c r="G43" s="8">
        <v>4390737</v>
      </c>
      <c r="H43" s="8">
        <v>4284422</v>
      </c>
      <c r="I43" s="8">
        <v>4172792</v>
      </c>
      <c r="J43" s="8">
        <v>4099110</v>
      </c>
      <c r="K43" s="8">
        <v>3936020</v>
      </c>
    </row>
    <row r="44" spans="1:11">
      <c r="A44" s="7">
        <v>40</v>
      </c>
      <c r="B44" s="8">
        <v>4663542</v>
      </c>
      <c r="C44" s="8">
        <v>4656534</v>
      </c>
      <c r="D44" s="8">
        <v>4624039</v>
      </c>
      <c r="E44" s="8">
        <v>4432912</v>
      </c>
      <c r="F44" s="8">
        <v>4380551</v>
      </c>
      <c r="G44" s="8">
        <v>4249805</v>
      </c>
      <c r="H44" s="8">
        <v>4118024</v>
      </c>
      <c r="I44" s="8">
        <v>4021624</v>
      </c>
      <c r="J44" s="8">
        <v>3837388</v>
      </c>
      <c r="K44" s="8">
        <v>3797499</v>
      </c>
    </row>
    <row r="45" spans="1:11">
      <c r="A45" s="7">
        <v>41</v>
      </c>
      <c r="B45" s="8">
        <v>4462222</v>
      </c>
      <c r="C45" s="8">
        <v>4442810</v>
      </c>
      <c r="D45" s="8">
        <v>4268560</v>
      </c>
      <c r="E45" s="8">
        <v>4227780</v>
      </c>
      <c r="F45" s="8">
        <v>4112101</v>
      </c>
      <c r="G45" s="8">
        <v>3994897</v>
      </c>
      <c r="H45" s="8">
        <v>3912868</v>
      </c>
      <c r="I45" s="8">
        <v>3743338</v>
      </c>
      <c r="J45" s="8">
        <v>3711711</v>
      </c>
      <c r="K45" s="8">
        <v>3634572</v>
      </c>
    </row>
    <row r="46" spans="1:11">
      <c r="A46" s="7">
        <v>42</v>
      </c>
      <c r="B46" s="8">
        <v>4508019</v>
      </c>
      <c r="C46" s="8">
        <v>4324057</v>
      </c>
      <c r="D46" s="8">
        <v>4273685</v>
      </c>
      <c r="E46" s="8">
        <v>4148471</v>
      </c>
      <c r="F46" s="8">
        <v>4023082</v>
      </c>
      <c r="G46" s="8">
        <v>3933420</v>
      </c>
      <c r="H46" s="8">
        <v>3758033</v>
      </c>
      <c r="I46" s="8">
        <v>3719756</v>
      </c>
      <c r="J46" s="8">
        <v>3633564</v>
      </c>
      <c r="K46" s="8">
        <v>3621350</v>
      </c>
    </row>
    <row r="47" spans="1:11">
      <c r="A47" s="7">
        <v>43</v>
      </c>
      <c r="B47" s="8">
        <v>4297293</v>
      </c>
      <c r="C47" s="8">
        <v>4246602</v>
      </c>
      <c r="D47" s="8">
        <v>4119422</v>
      </c>
      <c r="E47" s="8">
        <v>3993633</v>
      </c>
      <c r="F47" s="8">
        <v>3903382</v>
      </c>
      <c r="G47" s="8">
        <v>3729491</v>
      </c>
      <c r="H47" s="8">
        <v>3692435</v>
      </c>
      <c r="I47" s="8">
        <v>3605280</v>
      </c>
      <c r="J47" s="8">
        <v>3589714</v>
      </c>
      <c r="K47" s="8">
        <v>3845180</v>
      </c>
    </row>
    <row r="48" spans="1:11">
      <c r="A48" s="7">
        <v>44</v>
      </c>
      <c r="B48" s="8">
        <v>4263052</v>
      </c>
      <c r="C48" s="8">
        <v>4152154</v>
      </c>
      <c r="D48" s="8">
        <v>4039088</v>
      </c>
      <c r="E48" s="8">
        <v>3962716</v>
      </c>
      <c r="F48" s="8">
        <v>3800032</v>
      </c>
      <c r="G48" s="8">
        <v>3776646</v>
      </c>
      <c r="H48" s="8">
        <v>3703595</v>
      </c>
      <c r="I48" s="8">
        <v>3701937</v>
      </c>
      <c r="J48" s="8">
        <v>3979741</v>
      </c>
      <c r="K48" s="8">
        <v>2894341</v>
      </c>
    </row>
    <row r="49" spans="1:11">
      <c r="A49" s="7">
        <v>45</v>
      </c>
      <c r="B49" s="8">
        <v>4243275</v>
      </c>
      <c r="C49" s="8">
        <v>4108351</v>
      </c>
      <c r="D49" s="8">
        <v>4008876</v>
      </c>
      <c r="E49" s="8">
        <v>3824814</v>
      </c>
      <c r="F49" s="8">
        <v>3782323</v>
      </c>
      <c r="G49" s="8">
        <v>3690626</v>
      </c>
      <c r="H49" s="8">
        <v>3672087</v>
      </c>
      <c r="I49" s="8">
        <v>3925208</v>
      </c>
      <c r="J49" s="8">
        <v>2841131</v>
      </c>
      <c r="K49" s="8">
        <v>2903748</v>
      </c>
    </row>
    <row r="50" spans="1:11">
      <c r="A50" s="7">
        <v>46</v>
      </c>
      <c r="B50" s="8">
        <v>3996539</v>
      </c>
      <c r="C50" s="8">
        <v>3901324</v>
      </c>
      <c r="D50" s="8">
        <v>3721975</v>
      </c>
      <c r="E50" s="8">
        <v>3680887</v>
      </c>
      <c r="F50" s="8">
        <v>3593186</v>
      </c>
      <c r="G50" s="8">
        <v>3576223</v>
      </c>
      <c r="H50" s="8">
        <v>3825157</v>
      </c>
      <c r="I50" s="8">
        <v>2769174</v>
      </c>
      <c r="J50" s="8">
        <v>2829136</v>
      </c>
      <c r="K50" s="8">
        <v>2823381</v>
      </c>
    </row>
    <row r="51" spans="1:11">
      <c r="A51" s="7">
        <v>47</v>
      </c>
      <c r="B51" s="8">
        <v>3937632</v>
      </c>
      <c r="C51" s="8">
        <v>3759423</v>
      </c>
      <c r="D51" s="8">
        <v>3717836</v>
      </c>
      <c r="E51" s="8">
        <v>3629062</v>
      </c>
      <c r="F51" s="8">
        <v>3612375</v>
      </c>
      <c r="G51" s="8">
        <v>3861227</v>
      </c>
      <c r="H51" s="8">
        <v>2801615</v>
      </c>
      <c r="I51" s="8">
        <v>2861189</v>
      </c>
      <c r="J51" s="8">
        <v>2854523</v>
      </c>
      <c r="K51" s="8">
        <v>3001087</v>
      </c>
    </row>
    <row r="52" spans="1:11">
      <c r="A52" s="7">
        <v>48</v>
      </c>
      <c r="B52" s="8">
        <v>3711221</v>
      </c>
      <c r="C52" s="8">
        <v>3656981</v>
      </c>
      <c r="D52" s="8">
        <v>3555812</v>
      </c>
      <c r="E52" s="8">
        <v>3526758</v>
      </c>
      <c r="F52" s="8">
        <v>3758611</v>
      </c>
      <c r="G52" s="8">
        <v>2713824</v>
      </c>
      <c r="H52" s="8">
        <v>2761659</v>
      </c>
      <c r="I52" s="8">
        <v>2744874</v>
      </c>
      <c r="J52" s="8">
        <v>2874485</v>
      </c>
      <c r="K52" s="8">
        <v>2500970</v>
      </c>
    </row>
    <row r="53" spans="1:11">
      <c r="A53" s="7">
        <v>49</v>
      </c>
      <c r="B53" s="8">
        <v>3765540</v>
      </c>
      <c r="C53" s="8">
        <v>3688084</v>
      </c>
      <c r="D53" s="8">
        <v>3682141</v>
      </c>
      <c r="E53" s="8">
        <v>3949005</v>
      </c>
      <c r="F53" s="8">
        <v>2877246</v>
      </c>
      <c r="G53" s="8">
        <v>2948670</v>
      </c>
      <c r="H53" s="8">
        <v>2952806</v>
      </c>
      <c r="I53" s="8">
        <v>3112253</v>
      </c>
      <c r="J53" s="8">
        <v>2729817</v>
      </c>
      <c r="K53" s="8">
        <v>2599830</v>
      </c>
    </row>
    <row r="54" spans="1:11">
      <c r="A54" s="7">
        <v>50</v>
      </c>
      <c r="B54" s="8">
        <v>3759256</v>
      </c>
      <c r="C54" s="8">
        <v>3734825</v>
      </c>
      <c r="D54" s="8">
        <v>3984650</v>
      </c>
      <c r="E54" s="8">
        <v>2886834</v>
      </c>
      <c r="F54" s="8">
        <v>2942507</v>
      </c>
      <c r="G54" s="8">
        <v>2930938</v>
      </c>
      <c r="H54" s="8">
        <v>3074668</v>
      </c>
      <c r="I54" s="8">
        <v>2680785</v>
      </c>
      <c r="J54" s="8">
        <v>2538717</v>
      </c>
      <c r="K54" s="8">
        <v>2432676</v>
      </c>
    </row>
    <row r="55" spans="1:11">
      <c r="A55" s="7">
        <v>51</v>
      </c>
      <c r="B55" s="8">
        <v>3603339</v>
      </c>
      <c r="C55" s="8">
        <v>3846086</v>
      </c>
      <c r="D55" s="8">
        <v>2786719</v>
      </c>
      <c r="E55" s="8">
        <v>2840172</v>
      </c>
      <c r="F55" s="8">
        <v>2829519</v>
      </c>
      <c r="G55" s="8">
        <v>2968690</v>
      </c>
      <c r="H55" s="8">
        <v>2589776</v>
      </c>
      <c r="I55" s="8">
        <v>2452384</v>
      </c>
      <c r="J55" s="8">
        <v>2349345</v>
      </c>
      <c r="K55" s="8">
        <v>2313332</v>
      </c>
    </row>
    <row r="56" spans="1:11">
      <c r="A56" s="7">
        <v>52</v>
      </c>
      <c r="B56" s="8">
        <v>3876977</v>
      </c>
      <c r="C56" s="8">
        <v>2806994</v>
      </c>
      <c r="D56" s="8">
        <v>2856624</v>
      </c>
      <c r="E56" s="8">
        <v>2842370</v>
      </c>
      <c r="F56" s="8">
        <v>2978860</v>
      </c>
      <c r="G56" s="8">
        <v>2595352</v>
      </c>
      <c r="H56" s="8">
        <v>2455989</v>
      </c>
      <c r="I56" s="8">
        <v>2349283</v>
      </c>
      <c r="J56" s="8">
        <v>2309658</v>
      </c>
      <c r="K56" s="8">
        <v>2265849</v>
      </c>
    </row>
    <row r="57" spans="1:11">
      <c r="A57" s="7">
        <v>53</v>
      </c>
      <c r="B57" s="8">
        <v>2784868</v>
      </c>
      <c r="C57" s="8">
        <v>2840605</v>
      </c>
      <c r="D57" s="8">
        <v>2831807</v>
      </c>
      <c r="E57" s="8">
        <v>2973559</v>
      </c>
      <c r="F57" s="8">
        <v>2596862</v>
      </c>
      <c r="G57" s="8">
        <v>2462232</v>
      </c>
      <c r="H57" s="8">
        <v>2361390</v>
      </c>
      <c r="I57" s="8">
        <v>2326056</v>
      </c>
      <c r="J57" s="8">
        <v>2285655</v>
      </c>
      <c r="K57" s="8">
        <v>2171043</v>
      </c>
    </row>
    <row r="58" spans="1:11">
      <c r="A58" s="7">
        <v>54</v>
      </c>
      <c r="B58" s="8">
        <v>2899172</v>
      </c>
      <c r="C58" s="8">
        <v>2889184</v>
      </c>
      <c r="D58" s="8">
        <v>3031068</v>
      </c>
      <c r="E58" s="8">
        <v>2646504</v>
      </c>
      <c r="F58" s="8">
        <v>2508750</v>
      </c>
      <c r="G58" s="8">
        <v>2404979</v>
      </c>
      <c r="H58" s="8">
        <v>2368802</v>
      </c>
      <c r="I58" s="8">
        <v>2326512</v>
      </c>
      <c r="J58" s="8">
        <v>2207685</v>
      </c>
      <c r="K58" s="8">
        <v>2194862</v>
      </c>
    </row>
    <row r="59" spans="1:11">
      <c r="A59" s="7">
        <v>55</v>
      </c>
      <c r="B59" s="8">
        <v>2854647</v>
      </c>
      <c r="C59" s="8">
        <v>2989898</v>
      </c>
      <c r="D59" s="8">
        <v>2606966</v>
      </c>
      <c r="E59" s="8">
        <v>2466519</v>
      </c>
      <c r="F59" s="8">
        <v>2361284</v>
      </c>
      <c r="G59" s="8">
        <v>2321480</v>
      </c>
      <c r="H59" s="8">
        <v>2277486</v>
      </c>
      <c r="I59" s="8">
        <v>2156534</v>
      </c>
      <c r="J59" s="8">
        <v>2139405</v>
      </c>
      <c r="K59" s="8">
        <v>2165677</v>
      </c>
    </row>
    <row r="60" spans="1:11">
      <c r="A60" s="7">
        <v>56</v>
      </c>
      <c r="B60" s="8">
        <v>2937365</v>
      </c>
      <c r="C60" s="8">
        <v>2570360</v>
      </c>
      <c r="D60" s="8">
        <v>2441205</v>
      </c>
      <c r="E60" s="8">
        <v>2345375</v>
      </c>
      <c r="F60" s="8">
        <v>2315629</v>
      </c>
      <c r="G60" s="8">
        <v>2280146</v>
      </c>
      <c r="H60" s="8">
        <v>2168705</v>
      </c>
      <c r="I60" s="8">
        <v>2158953</v>
      </c>
      <c r="J60" s="8">
        <v>2193877</v>
      </c>
      <c r="K60" s="8">
        <v>2060426</v>
      </c>
    </row>
    <row r="61" spans="1:11">
      <c r="A61" s="7">
        <v>57</v>
      </c>
      <c r="B61" s="8">
        <v>2562178</v>
      </c>
      <c r="C61" s="8">
        <v>2436220</v>
      </c>
      <c r="D61" s="8">
        <v>2342359</v>
      </c>
      <c r="E61" s="8">
        <v>2313529</v>
      </c>
      <c r="F61" s="8">
        <v>2280292</v>
      </c>
      <c r="G61" s="8">
        <v>2169850</v>
      </c>
      <c r="H61" s="8">
        <v>2162654</v>
      </c>
      <c r="I61" s="8">
        <v>2198162</v>
      </c>
      <c r="J61" s="8">
        <v>2065748</v>
      </c>
      <c r="K61" s="8">
        <v>2089003</v>
      </c>
    </row>
    <row r="62" spans="1:11">
      <c r="A62" s="7">
        <v>58</v>
      </c>
      <c r="B62" s="8">
        <v>2413390</v>
      </c>
      <c r="C62" s="8">
        <v>2305054</v>
      </c>
      <c r="D62" s="8">
        <v>2261789</v>
      </c>
      <c r="E62" s="8">
        <v>2213473</v>
      </c>
      <c r="F62" s="8">
        <v>2092492</v>
      </c>
      <c r="G62" s="8">
        <v>2070945</v>
      </c>
      <c r="H62" s="8">
        <v>2092254</v>
      </c>
      <c r="I62" s="8">
        <v>1952232</v>
      </c>
      <c r="J62" s="8">
        <v>1959722</v>
      </c>
      <c r="K62" s="8">
        <v>1976880</v>
      </c>
    </row>
    <row r="63" spans="1:11">
      <c r="A63" s="7">
        <v>59</v>
      </c>
      <c r="B63" s="8">
        <v>2317241</v>
      </c>
      <c r="C63" s="8">
        <v>2287915</v>
      </c>
      <c r="D63" s="8">
        <v>2252768</v>
      </c>
      <c r="E63" s="8">
        <v>2141804</v>
      </c>
      <c r="F63" s="8">
        <v>2132601</v>
      </c>
      <c r="G63" s="8">
        <v>2166545</v>
      </c>
      <c r="H63" s="8">
        <v>2035154</v>
      </c>
      <c r="I63" s="8">
        <v>2055019</v>
      </c>
      <c r="J63" s="8">
        <v>2084037</v>
      </c>
      <c r="K63" s="8">
        <v>2186173</v>
      </c>
    </row>
    <row r="64" spans="1:11">
      <c r="A64" s="7">
        <v>60</v>
      </c>
      <c r="B64" s="8">
        <v>2310077</v>
      </c>
      <c r="C64" s="8">
        <v>2265724</v>
      </c>
      <c r="D64" s="8">
        <v>2144974</v>
      </c>
      <c r="E64" s="8">
        <v>2125679</v>
      </c>
      <c r="F64" s="8">
        <v>2150767</v>
      </c>
      <c r="G64" s="8">
        <v>2011277</v>
      </c>
      <c r="H64" s="8">
        <v>2022853</v>
      </c>
      <c r="I64" s="8">
        <v>2042689</v>
      </c>
      <c r="J64" s="8">
        <v>2133473</v>
      </c>
      <c r="K64" s="8">
        <v>2152047</v>
      </c>
    </row>
    <row r="65" spans="1:11">
      <c r="A65" s="7">
        <v>61</v>
      </c>
      <c r="B65" s="8">
        <v>2179628</v>
      </c>
      <c r="C65" s="8">
        <v>2068224</v>
      </c>
      <c r="D65" s="8">
        <v>2053627</v>
      </c>
      <c r="E65" s="8">
        <v>2081161</v>
      </c>
      <c r="F65" s="8">
        <v>1950471</v>
      </c>
      <c r="G65" s="8">
        <v>1964705</v>
      </c>
      <c r="H65" s="8">
        <v>1989225</v>
      </c>
      <c r="I65" s="8">
        <v>2081833</v>
      </c>
      <c r="J65" s="8">
        <v>2103025</v>
      </c>
      <c r="K65" s="8">
        <v>2093993</v>
      </c>
    </row>
    <row r="66" spans="1:11">
      <c r="A66" s="7">
        <v>62</v>
      </c>
      <c r="B66" s="8">
        <v>2076737</v>
      </c>
      <c r="C66" s="8">
        <v>2060484</v>
      </c>
      <c r="D66" s="8">
        <v>2085142</v>
      </c>
      <c r="E66" s="8">
        <v>1951350</v>
      </c>
      <c r="F66" s="8">
        <v>1963833</v>
      </c>
      <c r="G66" s="8">
        <v>1985428</v>
      </c>
      <c r="H66" s="8">
        <v>2076584</v>
      </c>
      <c r="I66" s="8">
        <v>2094572</v>
      </c>
      <c r="J66" s="8">
        <v>2082833</v>
      </c>
      <c r="K66" s="8">
        <v>2142533</v>
      </c>
    </row>
    <row r="67" spans="1:11">
      <c r="A67" s="7">
        <v>63</v>
      </c>
      <c r="B67" s="8">
        <v>2055864</v>
      </c>
      <c r="C67" s="8">
        <v>2082928</v>
      </c>
      <c r="D67" s="8">
        <v>1949854</v>
      </c>
      <c r="E67" s="8">
        <v>1962488</v>
      </c>
      <c r="F67" s="8">
        <v>1986464</v>
      </c>
      <c r="G67" s="8">
        <v>2078772</v>
      </c>
      <c r="H67" s="8">
        <v>2098966</v>
      </c>
      <c r="I67" s="8">
        <v>2088269</v>
      </c>
      <c r="J67" s="8">
        <v>2148738</v>
      </c>
      <c r="K67" s="8">
        <v>2111084</v>
      </c>
    </row>
    <row r="68" spans="1:11">
      <c r="A68" s="7">
        <v>64</v>
      </c>
      <c r="B68" s="8">
        <v>2070899</v>
      </c>
      <c r="C68" s="8">
        <v>1944148</v>
      </c>
      <c r="D68" s="8">
        <v>1960627</v>
      </c>
      <c r="E68" s="8">
        <v>1988608</v>
      </c>
      <c r="F68" s="8">
        <v>2086189</v>
      </c>
      <c r="G68" s="8">
        <v>2109989</v>
      </c>
      <c r="H68" s="8">
        <v>2104590</v>
      </c>
      <c r="I68" s="8">
        <v>2169795</v>
      </c>
      <c r="J68" s="8">
        <v>2135003</v>
      </c>
      <c r="K68" s="8">
        <v>2123825</v>
      </c>
    </row>
    <row r="69" spans="1:11">
      <c r="A69" s="7">
        <v>65</v>
      </c>
      <c r="B69" s="8">
        <v>1910015</v>
      </c>
      <c r="C69" s="8">
        <v>1925215</v>
      </c>
      <c r="D69" s="8">
        <v>1950886</v>
      </c>
      <c r="E69" s="8">
        <v>2044450</v>
      </c>
      <c r="F69" s="8">
        <v>2066151</v>
      </c>
      <c r="G69" s="8">
        <v>2058214</v>
      </c>
      <c r="H69" s="8">
        <v>2120517</v>
      </c>
      <c r="I69" s="8">
        <v>2083818</v>
      </c>
      <c r="J69" s="8">
        <v>2069964</v>
      </c>
      <c r="K69" s="8">
        <v>2117112</v>
      </c>
    </row>
    <row r="70" spans="1:11">
      <c r="A70" s="7">
        <v>66</v>
      </c>
      <c r="B70" s="8">
        <v>1897274</v>
      </c>
      <c r="C70" s="8">
        <v>1921704</v>
      </c>
      <c r="D70" s="8">
        <v>2012216</v>
      </c>
      <c r="E70" s="8">
        <v>2030826</v>
      </c>
      <c r="F70" s="8">
        <v>2020906</v>
      </c>
      <c r="G70" s="8">
        <v>2079157</v>
      </c>
      <c r="H70" s="8">
        <v>2041079</v>
      </c>
      <c r="I70" s="8">
        <v>2024865</v>
      </c>
      <c r="J70" s="8">
        <v>2067884</v>
      </c>
      <c r="K70" s="8">
        <v>2056694</v>
      </c>
    </row>
    <row r="71" spans="1:11">
      <c r="A71" s="7">
        <v>67</v>
      </c>
      <c r="B71" s="8">
        <v>1917888</v>
      </c>
      <c r="C71" s="8">
        <v>2006968</v>
      </c>
      <c r="D71" s="8">
        <v>2022161</v>
      </c>
      <c r="E71" s="8">
        <v>2008723</v>
      </c>
      <c r="F71" s="8">
        <v>2063478</v>
      </c>
      <c r="G71" s="8">
        <v>2021510</v>
      </c>
      <c r="H71" s="8">
        <v>2003067</v>
      </c>
      <c r="I71" s="8">
        <v>2042608</v>
      </c>
      <c r="J71" s="8">
        <v>2028118</v>
      </c>
      <c r="K71" s="8">
        <v>2001182</v>
      </c>
    </row>
    <row r="72" spans="1:11">
      <c r="A72" s="7">
        <v>68</v>
      </c>
      <c r="B72" s="8">
        <v>1918627</v>
      </c>
      <c r="C72" s="8">
        <v>1934359</v>
      </c>
      <c r="D72" s="8">
        <v>1920791</v>
      </c>
      <c r="E72" s="8">
        <v>1972603</v>
      </c>
      <c r="F72" s="8">
        <v>1932993</v>
      </c>
      <c r="G72" s="8">
        <v>1913794</v>
      </c>
      <c r="H72" s="8">
        <v>1952519</v>
      </c>
      <c r="I72" s="8">
        <v>1938844</v>
      </c>
      <c r="J72" s="8">
        <v>1913084</v>
      </c>
      <c r="K72" s="8">
        <v>1962424</v>
      </c>
    </row>
    <row r="73" spans="1:11">
      <c r="A73" s="7">
        <v>69</v>
      </c>
      <c r="B73" s="8">
        <v>1897694</v>
      </c>
      <c r="C73" s="8">
        <v>1889019</v>
      </c>
      <c r="D73" s="8">
        <v>1943776</v>
      </c>
      <c r="E73" s="8">
        <v>1907485</v>
      </c>
      <c r="F73" s="8">
        <v>1892957</v>
      </c>
      <c r="G73" s="8">
        <v>1935051</v>
      </c>
      <c r="H73" s="8">
        <v>1926597</v>
      </c>
      <c r="I73" s="8">
        <v>1905437</v>
      </c>
      <c r="J73" s="8">
        <v>1959316</v>
      </c>
      <c r="K73" s="8">
        <v>1941511</v>
      </c>
    </row>
    <row r="74" spans="1:11">
      <c r="A74" s="7">
        <v>70</v>
      </c>
      <c r="B74" s="8">
        <v>1869141</v>
      </c>
      <c r="C74" s="8">
        <v>1919463</v>
      </c>
      <c r="D74" s="8">
        <v>1879197</v>
      </c>
      <c r="E74" s="8">
        <v>1860250</v>
      </c>
      <c r="F74" s="8">
        <v>1897621</v>
      </c>
      <c r="G74" s="8">
        <v>1884782</v>
      </c>
      <c r="H74" s="8">
        <v>1861074</v>
      </c>
      <c r="I74" s="8">
        <v>1909884</v>
      </c>
      <c r="J74" s="8">
        <v>1888676</v>
      </c>
      <c r="K74" s="8">
        <v>1781932</v>
      </c>
    </row>
    <row r="75" spans="1:11">
      <c r="A75" s="7">
        <v>71</v>
      </c>
      <c r="B75" s="8">
        <v>1831912</v>
      </c>
      <c r="C75" s="8">
        <v>1797080</v>
      </c>
      <c r="D75" s="8">
        <v>1782428</v>
      </c>
      <c r="E75" s="8">
        <v>1822144</v>
      </c>
      <c r="F75" s="8">
        <v>1814445</v>
      </c>
      <c r="G75" s="8">
        <v>1794102</v>
      </c>
      <c r="H75" s="8">
        <v>1846246</v>
      </c>
      <c r="I75" s="8">
        <v>1829579</v>
      </c>
      <c r="J75" s="8">
        <v>1728675</v>
      </c>
      <c r="K75" s="8">
        <v>1685631</v>
      </c>
    </row>
    <row r="76" spans="1:11">
      <c r="A76" s="7">
        <v>72</v>
      </c>
      <c r="B76" s="8">
        <v>1752158</v>
      </c>
      <c r="C76" s="8">
        <v>1738304</v>
      </c>
      <c r="D76" s="8">
        <v>1777197</v>
      </c>
      <c r="E76" s="8">
        <v>1769906</v>
      </c>
      <c r="F76" s="8">
        <v>1751194</v>
      </c>
      <c r="G76" s="8">
        <v>1801138</v>
      </c>
      <c r="H76" s="8">
        <v>1786398</v>
      </c>
      <c r="I76" s="8">
        <v>1687724</v>
      </c>
      <c r="J76" s="8">
        <v>1646210</v>
      </c>
      <c r="K76" s="8">
        <v>1607446</v>
      </c>
    </row>
    <row r="77" spans="1:11">
      <c r="A77" s="7">
        <v>73</v>
      </c>
      <c r="B77" s="8">
        <v>1715307</v>
      </c>
      <c r="C77" s="8">
        <v>1745311</v>
      </c>
      <c r="D77" s="8">
        <v>1729265</v>
      </c>
      <c r="E77" s="8">
        <v>1702570</v>
      </c>
      <c r="F77" s="8">
        <v>1743526</v>
      </c>
      <c r="G77" s="8">
        <v>1719772</v>
      </c>
      <c r="H77" s="8">
        <v>1618182</v>
      </c>
      <c r="I77" s="8">
        <v>1571028</v>
      </c>
      <c r="J77" s="8">
        <v>1525841</v>
      </c>
      <c r="K77" s="8">
        <v>1499695</v>
      </c>
    </row>
    <row r="78" spans="1:11">
      <c r="A78" s="7">
        <v>74</v>
      </c>
      <c r="B78" s="8">
        <v>1708893</v>
      </c>
      <c r="C78" s="8">
        <v>1692824</v>
      </c>
      <c r="D78" s="8">
        <v>1665957</v>
      </c>
      <c r="E78" s="8">
        <v>1705531</v>
      </c>
      <c r="F78" s="8">
        <v>1682817</v>
      </c>
      <c r="G78" s="8">
        <v>1582271</v>
      </c>
      <c r="H78" s="8">
        <v>1536940</v>
      </c>
      <c r="I78" s="8">
        <v>1492232</v>
      </c>
      <c r="J78" s="8">
        <v>1466136</v>
      </c>
      <c r="K78" s="8">
        <v>1450359</v>
      </c>
    </row>
    <row r="79" spans="1:11">
      <c r="A79" s="7">
        <v>75</v>
      </c>
      <c r="B79" s="8">
        <v>1635100</v>
      </c>
      <c r="C79" s="8">
        <v>1610422</v>
      </c>
      <c r="D79" s="8">
        <v>1649537</v>
      </c>
      <c r="E79" s="8">
        <v>1628948</v>
      </c>
      <c r="F79" s="8">
        <v>1533755</v>
      </c>
      <c r="G79" s="8">
        <v>1489914</v>
      </c>
      <c r="H79" s="8">
        <v>1448975</v>
      </c>
      <c r="I79" s="8">
        <v>1424893</v>
      </c>
      <c r="J79" s="8">
        <v>1409800</v>
      </c>
      <c r="K79" s="8">
        <v>1400854</v>
      </c>
    </row>
    <row r="80" spans="1:11">
      <c r="A80" s="7">
        <v>76</v>
      </c>
      <c r="B80" s="8">
        <v>1539897</v>
      </c>
      <c r="C80" s="8">
        <v>1577276</v>
      </c>
      <c r="D80" s="8">
        <v>1556914</v>
      </c>
      <c r="E80" s="8">
        <v>1465646</v>
      </c>
      <c r="F80" s="8">
        <v>1424436</v>
      </c>
      <c r="G80" s="8">
        <v>1384232</v>
      </c>
      <c r="H80" s="8">
        <v>1362080</v>
      </c>
      <c r="I80" s="8">
        <v>1347524</v>
      </c>
      <c r="J80" s="8">
        <v>1338624</v>
      </c>
      <c r="K80" s="8">
        <v>1299731</v>
      </c>
    </row>
    <row r="81" spans="1:11">
      <c r="A81" s="7">
        <v>77</v>
      </c>
      <c r="B81" s="8">
        <v>1499691</v>
      </c>
      <c r="C81" s="8">
        <v>1481717</v>
      </c>
      <c r="D81" s="8">
        <v>1395791</v>
      </c>
      <c r="E81" s="8">
        <v>1357929</v>
      </c>
      <c r="F81" s="8">
        <v>1321703</v>
      </c>
      <c r="G81" s="8">
        <v>1300723</v>
      </c>
      <c r="H81" s="8">
        <v>1289251</v>
      </c>
      <c r="I81" s="8">
        <v>1282300</v>
      </c>
      <c r="J81" s="8">
        <v>1246679</v>
      </c>
      <c r="K81" s="8">
        <v>1231604</v>
      </c>
    </row>
    <row r="82" spans="1:11">
      <c r="A82" s="7">
        <v>78</v>
      </c>
      <c r="B82" s="8">
        <v>1408598</v>
      </c>
      <c r="C82" s="8">
        <v>1330641</v>
      </c>
      <c r="D82" s="8">
        <v>1298103</v>
      </c>
      <c r="E82" s="8">
        <v>1267591</v>
      </c>
      <c r="F82" s="8">
        <v>1251908</v>
      </c>
      <c r="G82" s="8">
        <v>1243529</v>
      </c>
      <c r="H82" s="8">
        <v>1241695</v>
      </c>
      <c r="I82" s="8">
        <v>1211001</v>
      </c>
      <c r="J82" s="8">
        <v>1200038</v>
      </c>
      <c r="K82" s="8">
        <v>1148910</v>
      </c>
    </row>
    <row r="83" spans="1:11">
      <c r="A83" s="7">
        <v>79</v>
      </c>
      <c r="B83" s="8">
        <v>1259320</v>
      </c>
      <c r="C83" s="8">
        <v>1228062</v>
      </c>
      <c r="D83" s="8">
        <v>1198485</v>
      </c>
      <c r="E83" s="8">
        <v>1183574</v>
      </c>
      <c r="F83" s="8">
        <v>1176080</v>
      </c>
      <c r="G83" s="8">
        <v>1173164</v>
      </c>
      <c r="H83" s="8">
        <v>1145198</v>
      </c>
      <c r="I83" s="8">
        <v>1134927</v>
      </c>
      <c r="J83" s="8">
        <v>1086927</v>
      </c>
      <c r="K83" s="8">
        <v>1065897</v>
      </c>
    </row>
    <row r="84" spans="1:11">
      <c r="A84" s="7">
        <v>80</v>
      </c>
      <c r="B84" s="8">
        <v>1186831</v>
      </c>
      <c r="C84" s="8">
        <v>1150320</v>
      </c>
      <c r="D84" s="8">
        <v>1127620</v>
      </c>
      <c r="E84" s="8">
        <v>1113040</v>
      </c>
      <c r="F84" s="8">
        <v>1102979</v>
      </c>
      <c r="G84" s="8">
        <v>1067825</v>
      </c>
      <c r="H84" s="8">
        <v>1051641</v>
      </c>
      <c r="I84" s="8">
        <v>1000758</v>
      </c>
      <c r="J84" s="8">
        <v>974484</v>
      </c>
      <c r="K84" s="8">
        <v>949424</v>
      </c>
    </row>
    <row r="85" spans="1:11">
      <c r="A85" s="7">
        <v>81</v>
      </c>
      <c r="B85" s="8">
        <v>1047808</v>
      </c>
      <c r="C85" s="8">
        <v>1029841</v>
      </c>
      <c r="D85" s="8">
        <v>1019106</v>
      </c>
      <c r="E85" s="8">
        <v>1013050</v>
      </c>
      <c r="F85" s="8">
        <v>984170</v>
      </c>
      <c r="G85" s="8">
        <v>970846</v>
      </c>
      <c r="H85" s="8">
        <v>927630</v>
      </c>
      <c r="I85" s="8">
        <v>906037</v>
      </c>
      <c r="J85" s="8">
        <v>885099</v>
      </c>
      <c r="K85" s="8">
        <v>864313</v>
      </c>
    </row>
    <row r="86" spans="1:11">
      <c r="A86" s="7">
        <v>82</v>
      </c>
      <c r="B86" s="8">
        <v>972792</v>
      </c>
      <c r="C86" s="8">
        <v>960538</v>
      </c>
      <c r="D86" s="8">
        <v>952612</v>
      </c>
      <c r="E86" s="8">
        <v>923749</v>
      </c>
      <c r="F86" s="8">
        <v>909983</v>
      </c>
      <c r="G86" s="8">
        <v>866708</v>
      </c>
      <c r="H86" s="8">
        <v>845877</v>
      </c>
      <c r="I86" s="8">
        <v>824350</v>
      </c>
      <c r="J86" s="8">
        <v>803943</v>
      </c>
      <c r="K86" s="8">
        <v>789319</v>
      </c>
    </row>
    <row r="87" spans="1:11">
      <c r="A87" s="7">
        <v>83</v>
      </c>
      <c r="B87" s="8">
        <v>875954</v>
      </c>
      <c r="C87" s="8">
        <v>871471</v>
      </c>
      <c r="D87" s="8">
        <v>847334</v>
      </c>
      <c r="E87" s="8">
        <v>837680</v>
      </c>
      <c r="F87" s="8">
        <v>800876</v>
      </c>
      <c r="G87" s="8">
        <v>783169</v>
      </c>
      <c r="H87" s="8">
        <v>766435</v>
      </c>
      <c r="I87" s="8">
        <v>749775</v>
      </c>
      <c r="J87" s="8">
        <v>738123</v>
      </c>
      <c r="K87" s="8">
        <v>706332</v>
      </c>
    </row>
    <row r="88" spans="1:11">
      <c r="A88" s="7">
        <v>84</v>
      </c>
      <c r="B88" s="8">
        <v>798923</v>
      </c>
      <c r="C88" s="8">
        <v>776089</v>
      </c>
      <c r="D88" s="8">
        <v>766709</v>
      </c>
      <c r="E88" s="8">
        <v>732462</v>
      </c>
      <c r="F88" s="8">
        <v>716604</v>
      </c>
      <c r="G88" s="8">
        <v>699870</v>
      </c>
      <c r="H88" s="8">
        <v>684844</v>
      </c>
      <c r="I88" s="8">
        <v>673750</v>
      </c>
      <c r="J88" s="8">
        <v>644864</v>
      </c>
      <c r="K88" s="8">
        <v>627309</v>
      </c>
    </row>
    <row r="89" spans="1:11" ht="13.5" thickBot="1">
      <c r="A89" s="7" t="s">
        <v>65</v>
      </c>
      <c r="B89" s="8">
        <v>4154018</v>
      </c>
      <c r="C89" s="8">
        <v>4032535</v>
      </c>
      <c r="D89" s="8">
        <v>3905476</v>
      </c>
      <c r="E89" s="8">
        <v>3794892</v>
      </c>
      <c r="F89" s="8">
        <v>3680722</v>
      </c>
      <c r="G89" s="8">
        <v>3561032</v>
      </c>
      <c r="H89" s="8">
        <v>3445566</v>
      </c>
      <c r="I89" s="8">
        <v>3314660</v>
      </c>
      <c r="J89" s="8">
        <v>3189139</v>
      </c>
      <c r="K89" s="8">
        <v>3059600</v>
      </c>
    </row>
    <row r="90" spans="1:11" ht="13.5" thickTop="1">
      <c r="A90" s="200" t="s">
        <v>66</v>
      </c>
      <c r="B90" s="201">
        <v>136802873</v>
      </c>
      <c r="C90" s="201">
        <v>135129904</v>
      </c>
      <c r="D90" s="201">
        <v>133473526</v>
      </c>
      <c r="E90" s="201">
        <v>131807484</v>
      </c>
      <c r="F90" s="201">
        <v>130215371</v>
      </c>
      <c r="G90" s="201">
        <v>128597479</v>
      </c>
      <c r="H90" s="201">
        <v>126970600</v>
      </c>
      <c r="I90" s="201">
        <v>125247146</v>
      </c>
      <c r="J90" s="201">
        <v>123416235</v>
      </c>
      <c r="K90" s="201">
        <v>121713764</v>
      </c>
    </row>
    <row r="91" spans="1:11">
      <c r="A91" s="14">
        <v>0</v>
      </c>
      <c r="B91" s="15">
        <v>1943639</v>
      </c>
      <c r="C91" s="15">
        <v>1928364</v>
      </c>
      <c r="D91" s="15">
        <v>1920124</v>
      </c>
      <c r="E91" s="15">
        <v>1917647</v>
      </c>
      <c r="F91" s="15">
        <v>1941251</v>
      </c>
      <c r="G91" s="15">
        <v>1964865</v>
      </c>
      <c r="H91" s="15">
        <v>1995451</v>
      </c>
      <c r="I91" s="15">
        <v>2030390</v>
      </c>
      <c r="J91" s="15">
        <v>2047816</v>
      </c>
      <c r="K91" s="15">
        <v>2039510</v>
      </c>
    </row>
    <row r="92" spans="1:11">
      <c r="A92" s="14">
        <v>1</v>
      </c>
      <c r="B92" s="15">
        <v>1935343</v>
      </c>
      <c r="C92" s="15">
        <v>1925454</v>
      </c>
      <c r="D92" s="15">
        <v>1920214</v>
      </c>
      <c r="E92" s="15">
        <v>1940184</v>
      </c>
      <c r="F92" s="15">
        <v>1960718</v>
      </c>
      <c r="G92" s="15">
        <v>1988155</v>
      </c>
      <c r="H92" s="15">
        <v>2020808</v>
      </c>
      <c r="I92" s="15">
        <v>2034530</v>
      </c>
      <c r="J92" s="15">
        <v>2022900</v>
      </c>
      <c r="K92" s="15">
        <v>1943327</v>
      </c>
    </row>
    <row r="93" spans="1:11">
      <c r="A93" s="14">
        <v>2</v>
      </c>
      <c r="B93" s="15">
        <v>1933818</v>
      </c>
      <c r="C93" s="15">
        <v>1929711</v>
      </c>
      <c r="D93" s="15">
        <v>1949787</v>
      </c>
      <c r="E93" s="15">
        <v>1969349</v>
      </c>
      <c r="F93" s="15">
        <v>1996498</v>
      </c>
      <c r="G93" s="15">
        <v>2028907</v>
      </c>
      <c r="H93" s="15">
        <v>2043455</v>
      </c>
      <c r="I93" s="15">
        <v>2029620</v>
      </c>
      <c r="J93" s="15">
        <v>1949199</v>
      </c>
      <c r="K93" s="15">
        <v>1900277</v>
      </c>
    </row>
    <row r="94" spans="1:11">
      <c r="A94" s="14">
        <v>3</v>
      </c>
      <c r="B94" s="15">
        <v>1957234</v>
      </c>
      <c r="C94" s="15">
        <v>1975856</v>
      </c>
      <c r="D94" s="15">
        <v>1993090</v>
      </c>
      <c r="E94" s="15">
        <v>2016772</v>
      </c>
      <c r="F94" s="15">
        <v>2046406</v>
      </c>
      <c r="G94" s="15">
        <v>2058090</v>
      </c>
      <c r="H94" s="15">
        <v>2041930</v>
      </c>
      <c r="I94" s="15">
        <v>1956957</v>
      </c>
      <c r="J94" s="15">
        <v>1904240</v>
      </c>
      <c r="K94" s="15">
        <v>1872647</v>
      </c>
    </row>
    <row r="95" spans="1:11">
      <c r="A95" s="14">
        <v>4</v>
      </c>
      <c r="B95" s="15">
        <v>2019773</v>
      </c>
      <c r="C95" s="15">
        <v>2037608</v>
      </c>
      <c r="D95" s="15">
        <v>2060785</v>
      </c>
      <c r="E95" s="15">
        <v>2089071</v>
      </c>
      <c r="F95" s="15">
        <v>2099595</v>
      </c>
      <c r="G95" s="15">
        <v>2081744</v>
      </c>
      <c r="H95" s="15">
        <v>1995178</v>
      </c>
      <c r="I95" s="15">
        <v>1938787</v>
      </c>
      <c r="J95" s="15">
        <v>1904219</v>
      </c>
      <c r="K95" s="15">
        <v>1893867</v>
      </c>
    </row>
    <row r="96" spans="1:11">
      <c r="A96" s="14">
        <v>5</v>
      </c>
      <c r="B96" s="15">
        <v>2047540</v>
      </c>
      <c r="C96" s="15">
        <v>2071831</v>
      </c>
      <c r="D96" s="15">
        <v>2099810</v>
      </c>
      <c r="E96" s="15">
        <v>2109032</v>
      </c>
      <c r="F96" s="15">
        <v>2090592</v>
      </c>
      <c r="G96" s="15">
        <v>2003421</v>
      </c>
      <c r="H96" s="15">
        <v>1947739</v>
      </c>
      <c r="I96" s="15">
        <v>1910807</v>
      </c>
      <c r="J96" s="15">
        <v>1898867</v>
      </c>
      <c r="K96" s="15">
        <v>1884676</v>
      </c>
    </row>
    <row r="97" spans="1:11">
      <c r="A97" s="14">
        <v>6</v>
      </c>
      <c r="B97" s="15">
        <v>2073231</v>
      </c>
      <c r="C97" s="15">
        <v>2102826</v>
      </c>
      <c r="D97" s="15">
        <v>2112371</v>
      </c>
      <c r="E97" s="15">
        <v>2092980</v>
      </c>
      <c r="F97" s="15">
        <v>2006141</v>
      </c>
      <c r="G97" s="15">
        <v>1951022</v>
      </c>
      <c r="H97" s="15">
        <v>1915341</v>
      </c>
      <c r="I97" s="15">
        <v>1901810</v>
      </c>
      <c r="J97" s="15">
        <v>1886380</v>
      </c>
      <c r="K97" s="15">
        <v>1823347</v>
      </c>
    </row>
    <row r="98" spans="1:11">
      <c r="A98" s="14">
        <v>7</v>
      </c>
      <c r="B98" s="15">
        <v>2129903</v>
      </c>
      <c r="C98" s="15">
        <v>2139061</v>
      </c>
      <c r="D98" s="15">
        <v>2117783</v>
      </c>
      <c r="E98" s="15">
        <v>2027371</v>
      </c>
      <c r="F98" s="15">
        <v>1970356</v>
      </c>
      <c r="G98" s="15">
        <v>1933116</v>
      </c>
      <c r="H98" s="15">
        <v>1918806</v>
      </c>
      <c r="I98" s="15">
        <v>1899862</v>
      </c>
      <c r="J98" s="15">
        <v>1833492</v>
      </c>
      <c r="K98" s="15">
        <v>1864266</v>
      </c>
    </row>
    <row r="99" spans="1:11">
      <c r="A99" s="14">
        <v>8</v>
      </c>
      <c r="B99" s="15">
        <v>2139778</v>
      </c>
      <c r="C99" s="15">
        <v>2111915</v>
      </c>
      <c r="D99" s="15">
        <v>2014918</v>
      </c>
      <c r="E99" s="15">
        <v>1950129</v>
      </c>
      <c r="F99" s="15">
        <v>1906327</v>
      </c>
      <c r="G99" s="15">
        <v>1886083</v>
      </c>
      <c r="H99" s="15">
        <v>1861634</v>
      </c>
      <c r="I99" s="15">
        <v>1788600</v>
      </c>
      <c r="J99" s="15">
        <v>1810361</v>
      </c>
      <c r="K99" s="15">
        <v>1796291</v>
      </c>
    </row>
    <row r="100" spans="1:11">
      <c r="A100" s="14">
        <v>9</v>
      </c>
      <c r="B100" s="15">
        <v>2163390</v>
      </c>
      <c r="C100" s="15">
        <v>2078159</v>
      </c>
      <c r="D100" s="15">
        <v>2023735</v>
      </c>
      <c r="E100" s="15">
        <v>1989042</v>
      </c>
      <c r="F100" s="15">
        <v>1979726</v>
      </c>
      <c r="G100" s="15">
        <v>1966506</v>
      </c>
      <c r="H100" s="15">
        <v>1902108</v>
      </c>
      <c r="I100" s="15">
        <v>1934998</v>
      </c>
      <c r="J100" s="15">
        <v>1929979</v>
      </c>
      <c r="K100" s="15">
        <v>1885262</v>
      </c>
    </row>
    <row r="101" spans="1:11">
      <c r="A101" s="14">
        <v>10</v>
      </c>
      <c r="B101" s="15">
        <v>2125169</v>
      </c>
      <c r="C101" s="15">
        <v>2067966</v>
      </c>
      <c r="D101" s="15">
        <v>2029495</v>
      </c>
      <c r="E101" s="15">
        <v>2016071</v>
      </c>
      <c r="F101" s="15">
        <v>1999592</v>
      </c>
      <c r="G101" s="15">
        <v>1932300</v>
      </c>
      <c r="H101" s="15">
        <v>1963678</v>
      </c>
      <c r="I101" s="15">
        <v>1953689</v>
      </c>
      <c r="J101" s="15">
        <v>1904113</v>
      </c>
      <c r="K101" s="15">
        <v>1900424</v>
      </c>
    </row>
    <row r="102" spans="1:11">
      <c r="A102" s="14">
        <v>11</v>
      </c>
      <c r="B102" s="15">
        <v>2066697</v>
      </c>
      <c r="C102" s="15">
        <v>2027682</v>
      </c>
      <c r="D102" s="15">
        <v>2012448</v>
      </c>
      <c r="E102" s="15">
        <v>1993030</v>
      </c>
      <c r="F102" s="15">
        <v>1924225</v>
      </c>
      <c r="G102" s="15">
        <v>1954319</v>
      </c>
      <c r="H102" s="15">
        <v>1943649</v>
      </c>
      <c r="I102" s="15">
        <v>1891004</v>
      </c>
      <c r="J102" s="15">
        <v>1883709</v>
      </c>
      <c r="K102" s="15">
        <v>1783525</v>
      </c>
    </row>
    <row r="103" spans="1:11">
      <c r="A103" s="14">
        <v>12</v>
      </c>
      <c r="B103" s="15">
        <v>2054524</v>
      </c>
      <c r="C103" s="15">
        <v>2038566</v>
      </c>
      <c r="D103" s="15">
        <v>2016810</v>
      </c>
      <c r="E103" s="15">
        <v>1945127</v>
      </c>
      <c r="F103" s="15">
        <v>1973427</v>
      </c>
      <c r="G103" s="15">
        <v>1961708</v>
      </c>
      <c r="H103" s="15">
        <v>1908417</v>
      </c>
      <c r="I103" s="15">
        <v>1897931</v>
      </c>
      <c r="J103" s="15">
        <v>1794310</v>
      </c>
      <c r="K103" s="15">
        <v>1729447</v>
      </c>
    </row>
    <row r="104" spans="1:11">
      <c r="A104" s="14">
        <v>13</v>
      </c>
      <c r="B104" s="15">
        <v>2051767</v>
      </c>
      <c r="C104" s="15">
        <v>2033379</v>
      </c>
      <c r="D104" s="15">
        <v>1963654</v>
      </c>
      <c r="E104" s="15">
        <v>1993446</v>
      </c>
      <c r="F104" s="15">
        <v>1983604</v>
      </c>
      <c r="G104" s="15">
        <v>1933118</v>
      </c>
      <c r="H104" s="15">
        <v>1925866</v>
      </c>
      <c r="I104" s="15">
        <v>1821852</v>
      </c>
      <c r="J104" s="15">
        <v>1756734</v>
      </c>
      <c r="K104" s="15">
        <v>1732373</v>
      </c>
    </row>
    <row r="105" spans="1:11">
      <c r="A105" s="14">
        <v>14</v>
      </c>
      <c r="B105" s="15">
        <v>2059543</v>
      </c>
      <c r="C105" s="15">
        <v>1990726</v>
      </c>
      <c r="D105" s="15">
        <v>2020936</v>
      </c>
      <c r="E105" s="15">
        <v>2010810</v>
      </c>
      <c r="F105" s="15">
        <v>1959992</v>
      </c>
      <c r="G105" s="15">
        <v>1954006</v>
      </c>
      <c r="H105" s="15">
        <v>1851043</v>
      </c>
      <c r="I105" s="15">
        <v>1783995</v>
      </c>
      <c r="J105" s="15">
        <v>1758173</v>
      </c>
      <c r="K105" s="15">
        <v>1671445</v>
      </c>
    </row>
    <row r="106" spans="1:11">
      <c r="A106" s="14">
        <v>15</v>
      </c>
      <c r="B106" s="15">
        <v>2022688</v>
      </c>
      <c r="C106" s="15">
        <v>2054320</v>
      </c>
      <c r="D106" s="15">
        <v>2044169</v>
      </c>
      <c r="E106" s="15">
        <v>1992332</v>
      </c>
      <c r="F106" s="15">
        <v>1986340</v>
      </c>
      <c r="G106" s="15">
        <v>1883217</v>
      </c>
      <c r="H106" s="15">
        <v>1817117</v>
      </c>
      <c r="I106" s="15">
        <v>1789765</v>
      </c>
      <c r="J106" s="15">
        <v>1700338</v>
      </c>
      <c r="K106" s="15">
        <v>1716873</v>
      </c>
    </row>
    <row r="107" spans="1:11">
      <c r="A107" s="14">
        <v>16</v>
      </c>
      <c r="B107" s="15">
        <v>2072157</v>
      </c>
      <c r="C107" s="15">
        <v>2064077</v>
      </c>
      <c r="D107" s="15">
        <v>2013549</v>
      </c>
      <c r="E107" s="15">
        <v>2008121</v>
      </c>
      <c r="F107" s="15">
        <v>1905324</v>
      </c>
      <c r="G107" s="15">
        <v>1840979</v>
      </c>
      <c r="H107" s="15">
        <v>1816119</v>
      </c>
      <c r="I107" s="15">
        <v>1725878</v>
      </c>
      <c r="J107" s="15">
        <v>1741786</v>
      </c>
      <c r="K107" s="15">
        <v>1691637</v>
      </c>
    </row>
    <row r="108" spans="1:11">
      <c r="A108" s="14">
        <v>17</v>
      </c>
      <c r="B108" s="15">
        <v>2085243</v>
      </c>
      <c r="C108" s="15">
        <v>2039345</v>
      </c>
      <c r="D108" s="15">
        <v>2038904</v>
      </c>
      <c r="E108" s="15">
        <v>1938632</v>
      </c>
      <c r="F108" s="15">
        <v>1876684</v>
      </c>
      <c r="G108" s="15">
        <v>1855958</v>
      </c>
      <c r="H108" s="15">
        <v>1769912</v>
      </c>
      <c r="I108" s="15">
        <v>1788114</v>
      </c>
      <c r="J108" s="15">
        <v>1738927</v>
      </c>
      <c r="K108" s="15">
        <v>1772977</v>
      </c>
    </row>
    <row r="109" spans="1:11">
      <c r="A109" s="14">
        <v>18</v>
      </c>
      <c r="B109" s="15">
        <v>2047836</v>
      </c>
      <c r="C109" s="15">
        <v>2043271</v>
      </c>
      <c r="D109" s="15">
        <v>1939476</v>
      </c>
      <c r="E109" s="15">
        <v>1871948</v>
      </c>
      <c r="F109" s="15">
        <v>1846188</v>
      </c>
      <c r="G109" s="15">
        <v>1756555</v>
      </c>
      <c r="H109" s="15">
        <v>1771274</v>
      </c>
      <c r="I109" s="15">
        <v>1717760</v>
      </c>
      <c r="J109" s="15">
        <v>1742227</v>
      </c>
      <c r="K109" s="15">
        <v>1844757</v>
      </c>
    </row>
    <row r="110" spans="1:11">
      <c r="A110" s="14">
        <v>19</v>
      </c>
      <c r="B110" s="15">
        <v>2095109</v>
      </c>
      <c r="C110" s="15">
        <v>1997724</v>
      </c>
      <c r="D110" s="15">
        <v>1936427</v>
      </c>
      <c r="E110" s="15">
        <v>1915904</v>
      </c>
      <c r="F110" s="15">
        <v>1830331</v>
      </c>
      <c r="G110" s="15">
        <v>1850070</v>
      </c>
      <c r="H110" s="15">
        <v>1803294</v>
      </c>
      <c r="I110" s="15">
        <v>1836153</v>
      </c>
      <c r="J110" s="15">
        <v>1939693</v>
      </c>
      <c r="K110" s="15">
        <v>2089840</v>
      </c>
    </row>
    <row r="111" spans="1:11">
      <c r="A111" s="14">
        <v>20</v>
      </c>
      <c r="B111" s="15">
        <v>2006118</v>
      </c>
      <c r="C111" s="15">
        <v>1942974</v>
      </c>
      <c r="D111" s="15">
        <v>1921901</v>
      </c>
      <c r="E111" s="15">
        <v>1834412</v>
      </c>
      <c r="F111" s="15">
        <v>1852175</v>
      </c>
      <c r="G111" s="15">
        <v>1802517</v>
      </c>
      <c r="H111" s="15">
        <v>1835622</v>
      </c>
      <c r="I111" s="15">
        <v>1938423</v>
      </c>
      <c r="J111" s="15">
        <v>2069457</v>
      </c>
      <c r="K111" s="15">
        <v>2067366</v>
      </c>
    </row>
    <row r="112" spans="1:11">
      <c r="A112" s="14">
        <v>21</v>
      </c>
      <c r="B112" s="15">
        <v>1924634</v>
      </c>
      <c r="C112" s="15">
        <v>1901381</v>
      </c>
      <c r="D112" s="15">
        <v>1815697</v>
      </c>
      <c r="E112" s="15">
        <v>1827445</v>
      </c>
      <c r="F112" s="15">
        <v>1779379</v>
      </c>
      <c r="G112" s="15">
        <v>1808164</v>
      </c>
      <c r="H112" s="15">
        <v>1908211</v>
      </c>
      <c r="I112" s="15">
        <v>2039638</v>
      </c>
      <c r="J112" s="15">
        <v>2020750</v>
      </c>
      <c r="K112" s="15">
        <v>1961689</v>
      </c>
    </row>
    <row r="113" spans="1:11">
      <c r="A113" s="14">
        <v>22</v>
      </c>
      <c r="B113" s="15">
        <v>1888250</v>
      </c>
      <c r="C113" s="15">
        <v>1800784</v>
      </c>
      <c r="D113" s="15">
        <v>1807954</v>
      </c>
      <c r="E113" s="15">
        <v>1752966</v>
      </c>
      <c r="F113" s="15">
        <v>1779367</v>
      </c>
      <c r="G113" s="15">
        <v>1871698</v>
      </c>
      <c r="H113" s="15">
        <v>1995991</v>
      </c>
      <c r="I113" s="15">
        <v>1982563</v>
      </c>
      <c r="J113" s="15">
        <v>1908773</v>
      </c>
      <c r="K113" s="15">
        <v>1874555</v>
      </c>
    </row>
    <row r="114" spans="1:11">
      <c r="A114" s="14">
        <v>23</v>
      </c>
      <c r="B114" s="15">
        <v>1817406</v>
      </c>
      <c r="C114" s="15">
        <v>1821418</v>
      </c>
      <c r="D114" s="15">
        <v>1763371</v>
      </c>
      <c r="E114" s="15">
        <v>1782672</v>
      </c>
      <c r="F114" s="15">
        <v>1873102</v>
      </c>
      <c r="G114" s="15">
        <v>1990617</v>
      </c>
      <c r="H114" s="15">
        <v>1975751</v>
      </c>
      <c r="I114" s="15">
        <v>1905835</v>
      </c>
      <c r="J114" s="15">
        <v>1858839</v>
      </c>
      <c r="K114" s="15">
        <v>1885145</v>
      </c>
    </row>
    <row r="115" spans="1:11">
      <c r="A115" s="14">
        <v>24</v>
      </c>
      <c r="B115" s="15">
        <v>1856406</v>
      </c>
      <c r="C115" s="15">
        <v>1799331</v>
      </c>
      <c r="D115" s="15">
        <v>1820223</v>
      </c>
      <c r="E115" s="15">
        <v>1908790</v>
      </c>
      <c r="F115" s="15">
        <v>2030258</v>
      </c>
      <c r="G115" s="15">
        <v>2015303</v>
      </c>
      <c r="H115" s="15">
        <v>1946583</v>
      </c>
      <c r="I115" s="15">
        <v>1904968</v>
      </c>
      <c r="J115" s="15">
        <v>1925262</v>
      </c>
      <c r="K115" s="15">
        <v>1965380</v>
      </c>
    </row>
    <row r="116" spans="1:11">
      <c r="A116" s="14">
        <v>25</v>
      </c>
      <c r="B116" s="15">
        <v>1855186</v>
      </c>
      <c r="C116" s="15">
        <v>1869136</v>
      </c>
      <c r="D116" s="15">
        <v>1951959</v>
      </c>
      <c r="E116" s="15">
        <v>2063111</v>
      </c>
      <c r="F116" s="15">
        <v>2041170</v>
      </c>
      <c r="G116" s="15">
        <v>1962760</v>
      </c>
      <c r="H116" s="15">
        <v>1914406</v>
      </c>
      <c r="I116" s="15">
        <v>1931194</v>
      </c>
      <c r="J116" s="15">
        <v>1957428</v>
      </c>
      <c r="K116" s="15">
        <v>2054191</v>
      </c>
    </row>
    <row r="117" spans="1:11">
      <c r="A117" s="14">
        <v>26</v>
      </c>
      <c r="B117" s="15">
        <v>1851638</v>
      </c>
      <c r="C117" s="15">
        <v>1934195</v>
      </c>
      <c r="D117" s="15">
        <v>2045323</v>
      </c>
      <c r="E117" s="15">
        <v>2024078</v>
      </c>
      <c r="F117" s="15">
        <v>1949869</v>
      </c>
      <c r="G117" s="15">
        <v>1902694</v>
      </c>
      <c r="H117" s="15">
        <v>1922816</v>
      </c>
      <c r="I117" s="15">
        <v>1955797</v>
      </c>
      <c r="J117" s="15">
        <v>2048143</v>
      </c>
      <c r="K117" s="15">
        <v>2106713</v>
      </c>
    </row>
    <row r="118" spans="1:11">
      <c r="A118" s="14">
        <v>27</v>
      </c>
      <c r="B118" s="15">
        <v>1988011</v>
      </c>
      <c r="C118" s="15">
        <v>2096125</v>
      </c>
      <c r="D118" s="15">
        <v>2073020</v>
      </c>
      <c r="E118" s="15">
        <v>1993483</v>
      </c>
      <c r="F118" s="15">
        <v>1944150</v>
      </c>
      <c r="G118" s="15">
        <v>1961447</v>
      </c>
      <c r="H118" s="15">
        <v>1994730</v>
      </c>
      <c r="I118" s="15">
        <v>2090425</v>
      </c>
      <c r="J118" s="15">
        <v>2142543</v>
      </c>
      <c r="K118" s="15">
        <v>2155052</v>
      </c>
    </row>
    <row r="119" spans="1:11">
      <c r="A119" s="14">
        <v>28</v>
      </c>
      <c r="B119" s="15">
        <v>2087761</v>
      </c>
      <c r="C119" s="15">
        <v>2052704</v>
      </c>
      <c r="D119" s="15">
        <v>1965821</v>
      </c>
      <c r="E119" s="15">
        <v>1907058</v>
      </c>
      <c r="F119" s="15">
        <v>1916090</v>
      </c>
      <c r="G119" s="15">
        <v>1938421</v>
      </c>
      <c r="H119" s="15">
        <v>2024255</v>
      </c>
      <c r="I119" s="15">
        <v>2068906</v>
      </c>
      <c r="J119" s="15">
        <v>2068801</v>
      </c>
      <c r="K119" s="15">
        <v>2077518</v>
      </c>
    </row>
    <row r="120" spans="1:11">
      <c r="A120" s="14">
        <v>29</v>
      </c>
      <c r="B120" s="15">
        <v>2096494</v>
      </c>
      <c r="C120" s="15">
        <v>2024126</v>
      </c>
      <c r="D120" s="15">
        <v>1983865</v>
      </c>
      <c r="E120" s="15">
        <v>2011566</v>
      </c>
      <c r="F120" s="15">
        <v>2056054</v>
      </c>
      <c r="G120" s="15">
        <v>2167190</v>
      </c>
      <c r="H120" s="15">
        <v>2239546</v>
      </c>
      <c r="I120" s="15">
        <v>2265630</v>
      </c>
      <c r="J120" s="15">
        <v>2295017</v>
      </c>
      <c r="K120" s="15">
        <v>2288783</v>
      </c>
    </row>
    <row r="121" spans="1:11">
      <c r="A121" s="14">
        <v>30</v>
      </c>
      <c r="B121" s="15">
        <v>2113685</v>
      </c>
      <c r="C121" s="15">
        <v>2053907</v>
      </c>
      <c r="D121" s="15">
        <v>2068971</v>
      </c>
      <c r="E121" s="15">
        <v>2098687</v>
      </c>
      <c r="F121" s="15">
        <v>2197852</v>
      </c>
      <c r="G121" s="15">
        <v>2255221</v>
      </c>
      <c r="H121" s="15">
        <v>2269777</v>
      </c>
      <c r="I121" s="15">
        <v>2287431</v>
      </c>
      <c r="J121" s="15">
        <v>2263410</v>
      </c>
      <c r="K121" s="15">
        <v>2252858</v>
      </c>
    </row>
    <row r="122" spans="1:11">
      <c r="A122" s="14">
        <v>31</v>
      </c>
      <c r="B122" s="15">
        <v>1979071</v>
      </c>
      <c r="C122" s="15">
        <v>1996379</v>
      </c>
      <c r="D122" s="15">
        <v>2030997</v>
      </c>
      <c r="E122" s="15">
        <v>2131380</v>
      </c>
      <c r="F122" s="15">
        <v>2193942</v>
      </c>
      <c r="G122" s="15">
        <v>2214232</v>
      </c>
      <c r="H122" s="15">
        <v>2241144</v>
      </c>
      <c r="I122" s="15">
        <v>2227153</v>
      </c>
      <c r="J122" s="15">
        <v>2221212</v>
      </c>
      <c r="K122" s="15">
        <v>2165720</v>
      </c>
    </row>
    <row r="123" spans="1:11">
      <c r="A123" s="14">
        <v>32</v>
      </c>
      <c r="B123" s="15">
        <v>2029955</v>
      </c>
      <c r="C123" s="15">
        <v>2061585</v>
      </c>
      <c r="D123" s="15">
        <v>2161826</v>
      </c>
      <c r="E123" s="15">
        <v>2222950</v>
      </c>
      <c r="F123" s="15">
        <v>2243230</v>
      </c>
      <c r="G123" s="15">
        <v>2268849</v>
      </c>
      <c r="H123" s="15">
        <v>2256583</v>
      </c>
      <c r="I123" s="15">
        <v>2252357</v>
      </c>
      <c r="J123" s="15">
        <v>2193561</v>
      </c>
      <c r="K123" s="15">
        <v>2179863</v>
      </c>
    </row>
    <row r="124" spans="1:11">
      <c r="A124" s="14">
        <v>33</v>
      </c>
      <c r="B124" s="15">
        <v>2043812</v>
      </c>
      <c r="C124" s="15">
        <v>2143804</v>
      </c>
      <c r="D124" s="15">
        <v>2206835</v>
      </c>
      <c r="E124" s="15">
        <v>2228954</v>
      </c>
      <c r="F124" s="15">
        <v>2257863</v>
      </c>
      <c r="G124" s="15">
        <v>2248038</v>
      </c>
      <c r="H124" s="15">
        <v>2249918</v>
      </c>
      <c r="I124" s="15">
        <v>2196803</v>
      </c>
      <c r="J124" s="15">
        <v>2184308</v>
      </c>
      <c r="K124" s="15">
        <v>2161653</v>
      </c>
    </row>
    <row r="125" spans="1:11">
      <c r="A125" s="14">
        <v>34</v>
      </c>
      <c r="B125" s="15">
        <v>2187703</v>
      </c>
      <c r="C125" s="15">
        <v>2258033</v>
      </c>
      <c r="D125" s="15">
        <v>2287563</v>
      </c>
      <c r="E125" s="15">
        <v>2323630</v>
      </c>
      <c r="F125" s="15">
        <v>2321011</v>
      </c>
      <c r="G125" s="15">
        <v>2330743</v>
      </c>
      <c r="H125" s="15">
        <v>2285831</v>
      </c>
      <c r="I125" s="15">
        <v>2282596</v>
      </c>
      <c r="J125" s="15">
        <v>2264469</v>
      </c>
      <c r="K125" s="15">
        <v>2161943</v>
      </c>
    </row>
    <row r="126" spans="1:11">
      <c r="A126" s="14">
        <v>35</v>
      </c>
      <c r="B126" s="15">
        <v>2309804</v>
      </c>
      <c r="C126" s="15">
        <v>2332072</v>
      </c>
      <c r="D126" s="15">
        <v>2360885</v>
      </c>
      <c r="E126" s="15">
        <v>2349229</v>
      </c>
      <c r="F126" s="15">
        <v>2352307</v>
      </c>
      <c r="G126" s="15">
        <v>2299290</v>
      </c>
      <c r="H126" s="15">
        <v>2291155</v>
      </c>
      <c r="I126" s="15">
        <v>2267622</v>
      </c>
      <c r="J126" s="15">
        <v>2157029</v>
      </c>
      <c r="K126" s="15">
        <v>2126405</v>
      </c>
    </row>
    <row r="127" spans="1:11">
      <c r="A127" s="14">
        <v>36</v>
      </c>
      <c r="B127" s="15">
        <v>2262633</v>
      </c>
      <c r="C127" s="15">
        <v>2294049</v>
      </c>
      <c r="D127" s="15">
        <v>2285354</v>
      </c>
      <c r="E127" s="15">
        <v>2290685</v>
      </c>
      <c r="F127" s="15">
        <v>2243265</v>
      </c>
      <c r="G127" s="15">
        <v>2238463</v>
      </c>
      <c r="H127" s="15">
        <v>2220385</v>
      </c>
      <c r="I127" s="15">
        <v>2117567</v>
      </c>
      <c r="J127" s="15">
        <v>2089011</v>
      </c>
      <c r="K127" s="15">
        <v>2017588</v>
      </c>
    </row>
    <row r="128" spans="1:11">
      <c r="A128" s="14">
        <v>37</v>
      </c>
      <c r="B128" s="15">
        <v>2285254</v>
      </c>
      <c r="C128" s="15">
        <v>2281345</v>
      </c>
      <c r="D128" s="15">
        <v>2290982</v>
      </c>
      <c r="E128" s="15">
        <v>2247415</v>
      </c>
      <c r="F128" s="15">
        <v>2247663</v>
      </c>
      <c r="G128" s="15">
        <v>2234201</v>
      </c>
      <c r="H128" s="15">
        <v>2137228</v>
      </c>
      <c r="I128" s="15">
        <v>2114196</v>
      </c>
      <c r="J128" s="15">
        <v>2045017</v>
      </c>
      <c r="K128" s="15">
        <v>1979787</v>
      </c>
    </row>
    <row r="129" spans="1:11">
      <c r="A129" s="14">
        <v>38</v>
      </c>
      <c r="B129" s="15">
        <v>2253595</v>
      </c>
      <c r="C129" s="15">
        <v>2252385</v>
      </c>
      <c r="D129" s="15">
        <v>2198355</v>
      </c>
      <c r="E129" s="15">
        <v>2186692</v>
      </c>
      <c r="F129" s="15">
        <v>2163642</v>
      </c>
      <c r="G129" s="15">
        <v>2059759</v>
      </c>
      <c r="H129" s="15">
        <v>2028945</v>
      </c>
      <c r="I129" s="15">
        <v>1954619</v>
      </c>
      <c r="J129" s="15">
        <v>1881865</v>
      </c>
      <c r="K129" s="15">
        <v>1831694</v>
      </c>
    </row>
    <row r="130" spans="1:11">
      <c r="A130" s="14">
        <v>39</v>
      </c>
      <c r="B130" s="15">
        <v>2297109</v>
      </c>
      <c r="C130" s="15">
        <v>2266938</v>
      </c>
      <c r="D130" s="15">
        <v>2278049</v>
      </c>
      <c r="E130" s="15">
        <v>2277722</v>
      </c>
      <c r="F130" s="15">
        <v>2192676</v>
      </c>
      <c r="G130" s="15">
        <v>2182986</v>
      </c>
      <c r="H130" s="15">
        <v>2127187</v>
      </c>
      <c r="I130" s="15">
        <v>2071420</v>
      </c>
      <c r="J130" s="15">
        <v>2036311</v>
      </c>
      <c r="K130" s="15">
        <v>1953394</v>
      </c>
    </row>
    <row r="131" spans="1:11">
      <c r="A131" s="14">
        <v>40</v>
      </c>
      <c r="B131" s="15">
        <v>2324302</v>
      </c>
      <c r="C131" s="15">
        <v>2320302</v>
      </c>
      <c r="D131" s="15">
        <v>2302947</v>
      </c>
      <c r="E131" s="15">
        <v>2201222</v>
      </c>
      <c r="F131" s="15">
        <v>2177170</v>
      </c>
      <c r="G131" s="15">
        <v>2106874</v>
      </c>
      <c r="H131" s="15">
        <v>2039482</v>
      </c>
      <c r="I131" s="15">
        <v>1991967</v>
      </c>
      <c r="J131" s="15">
        <v>1896895</v>
      </c>
      <c r="K131" s="15">
        <v>1878091</v>
      </c>
    </row>
    <row r="132" spans="1:11">
      <c r="A132" s="14">
        <v>41</v>
      </c>
      <c r="B132" s="15">
        <v>2211221</v>
      </c>
      <c r="C132" s="15">
        <v>2201180</v>
      </c>
      <c r="D132" s="15">
        <v>2108989</v>
      </c>
      <c r="E132" s="15">
        <v>2091432</v>
      </c>
      <c r="F132" s="15">
        <v>2029788</v>
      </c>
      <c r="G132" s="15">
        <v>1970680</v>
      </c>
      <c r="H132" s="15">
        <v>1931255</v>
      </c>
      <c r="I132" s="15">
        <v>1845409</v>
      </c>
      <c r="J132" s="15">
        <v>1831239</v>
      </c>
      <c r="K132" s="15">
        <v>1790205</v>
      </c>
    </row>
    <row r="133" spans="1:11">
      <c r="A133" s="14">
        <v>42</v>
      </c>
      <c r="B133" s="15">
        <v>2236572</v>
      </c>
      <c r="C133" s="15">
        <v>2138872</v>
      </c>
      <c r="D133" s="15">
        <v>2116172</v>
      </c>
      <c r="E133" s="15">
        <v>2049120</v>
      </c>
      <c r="F133" s="15">
        <v>1986032</v>
      </c>
      <c r="G133" s="15">
        <v>1942368</v>
      </c>
      <c r="H133" s="15">
        <v>1853764</v>
      </c>
      <c r="I133" s="15">
        <v>1836765</v>
      </c>
      <c r="J133" s="15">
        <v>1791038</v>
      </c>
      <c r="K133" s="15">
        <v>1785552</v>
      </c>
    </row>
    <row r="134" spans="1:11">
      <c r="A134" s="14">
        <v>43</v>
      </c>
      <c r="B134" s="15">
        <v>2117912</v>
      </c>
      <c r="C134" s="15">
        <v>2094862</v>
      </c>
      <c r="D134" s="15">
        <v>2026839</v>
      </c>
      <c r="E134" s="15">
        <v>1963583</v>
      </c>
      <c r="F134" s="15">
        <v>1919799</v>
      </c>
      <c r="G134" s="15">
        <v>1832191</v>
      </c>
      <c r="H134" s="15">
        <v>1816079</v>
      </c>
      <c r="I134" s="15">
        <v>1770587</v>
      </c>
      <c r="J134" s="15">
        <v>1763547</v>
      </c>
      <c r="K134" s="15">
        <v>1894096</v>
      </c>
    </row>
    <row r="135" spans="1:11">
      <c r="A135" s="14">
        <v>44</v>
      </c>
      <c r="B135" s="15">
        <v>2108671</v>
      </c>
      <c r="C135" s="15">
        <v>2049575</v>
      </c>
      <c r="D135" s="15">
        <v>1993565</v>
      </c>
      <c r="E135" s="15">
        <v>1957655</v>
      </c>
      <c r="F135" s="15">
        <v>1876617</v>
      </c>
      <c r="G135" s="15">
        <v>1868489</v>
      </c>
      <c r="H135" s="15">
        <v>1830933</v>
      </c>
      <c r="I135" s="15">
        <v>1832508</v>
      </c>
      <c r="J135" s="15">
        <v>1976302</v>
      </c>
      <c r="K135" s="15">
        <v>1431297</v>
      </c>
    </row>
    <row r="136" spans="1:11">
      <c r="A136" s="14">
        <v>45</v>
      </c>
      <c r="B136" s="15">
        <v>2098110</v>
      </c>
      <c r="C136" s="15">
        <v>2029255</v>
      </c>
      <c r="D136" s="15">
        <v>1979776</v>
      </c>
      <c r="E136" s="15">
        <v>1886469</v>
      </c>
      <c r="F136" s="15">
        <v>1867300</v>
      </c>
      <c r="G136" s="15">
        <v>1819022</v>
      </c>
      <c r="H136" s="15">
        <v>1810835</v>
      </c>
      <c r="I136" s="15">
        <v>1940480</v>
      </c>
      <c r="J136" s="15">
        <v>1397608</v>
      </c>
      <c r="K136" s="15">
        <v>1429437</v>
      </c>
    </row>
    <row r="137" spans="1:11">
      <c r="A137" s="14">
        <v>46</v>
      </c>
      <c r="B137" s="15">
        <v>1963776</v>
      </c>
      <c r="C137" s="15">
        <v>1917073</v>
      </c>
      <c r="D137" s="15">
        <v>1826873</v>
      </c>
      <c r="E137" s="15">
        <v>1808783</v>
      </c>
      <c r="F137" s="15">
        <v>1763361</v>
      </c>
      <c r="G137" s="15">
        <v>1756585</v>
      </c>
      <c r="H137" s="15">
        <v>1884031</v>
      </c>
      <c r="I137" s="15">
        <v>1357601</v>
      </c>
      <c r="J137" s="15">
        <v>1388476</v>
      </c>
      <c r="K137" s="15">
        <v>1385354</v>
      </c>
    </row>
    <row r="138" spans="1:11">
      <c r="A138" s="14">
        <v>47</v>
      </c>
      <c r="B138" s="15">
        <v>1935093</v>
      </c>
      <c r="C138" s="15">
        <v>1844735</v>
      </c>
      <c r="D138" s="15">
        <v>1825555</v>
      </c>
      <c r="E138" s="15">
        <v>1778810</v>
      </c>
      <c r="F138" s="15">
        <v>1771790</v>
      </c>
      <c r="G138" s="15">
        <v>1898278</v>
      </c>
      <c r="H138" s="15">
        <v>1370570</v>
      </c>
      <c r="I138" s="15">
        <v>1400577</v>
      </c>
      <c r="J138" s="15">
        <v>1396586</v>
      </c>
      <c r="K138" s="15">
        <v>1470886</v>
      </c>
    </row>
    <row r="139" spans="1:11">
      <c r="A139" s="14">
        <v>48</v>
      </c>
      <c r="B139" s="15">
        <v>1821344</v>
      </c>
      <c r="C139" s="15">
        <v>1795548</v>
      </c>
      <c r="D139" s="15">
        <v>1742200</v>
      </c>
      <c r="E139" s="15">
        <v>1728783</v>
      </c>
      <c r="F139" s="15">
        <v>1846499</v>
      </c>
      <c r="G139" s="15">
        <v>1326364</v>
      </c>
      <c r="H139" s="15">
        <v>1350269</v>
      </c>
      <c r="I139" s="15">
        <v>1341181</v>
      </c>
      <c r="J139" s="15">
        <v>1406708</v>
      </c>
      <c r="K139" s="15">
        <v>1220818</v>
      </c>
    </row>
    <row r="140" spans="1:11">
      <c r="A140" s="14">
        <v>49</v>
      </c>
      <c r="B140" s="15">
        <v>1848150</v>
      </c>
      <c r="C140" s="15">
        <v>1807376</v>
      </c>
      <c r="D140" s="15">
        <v>1806239</v>
      </c>
      <c r="E140" s="15">
        <v>1942625</v>
      </c>
      <c r="F140" s="15">
        <v>1409053</v>
      </c>
      <c r="G140" s="15">
        <v>1445626</v>
      </c>
      <c r="H140" s="15">
        <v>1447523</v>
      </c>
      <c r="I140" s="15">
        <v>1529023</v>
      </c>
      <c r="J140" s="15">
        <v>1338694</v>
      </c>
      <c r="K140" s="15">
        <v>1275247</v>
      </c>
    </row>
    <row r="141" spans="1:11">
      <c r="A141" s="14">
        <v>50</v>
      </c>
      <c r="B141" s="15">
        <v>1845237</v>
      </c>
      <c r="C141" s="15">
        <v>1833763</v>
      </c>
      <c r="D141" s="15">
        <v>1960530</v>
      </c>
      <c r="E141" s="15">
        <v>1412800</v>
      </c>
      <c r="F141" s="15">
        <v>1440707</v>
      </c>
      <c r="G141" s="15">
        <v>1433760</v>
      </c>
      <c r="H141" s="15">
        <v>1506432</v>
      </c>
      <c r="I141" s="15">
        <v>1309976</v>
      </c>
      <c r="J141" s="15">
        <v>1239992</v>
      </c>
      <c r="K141" s="15">
        <v>1187751</v>
      </c>
    </row>
    <row r="142" spans="1:11">
      <c r="A142" s="14">
        <v>51</v>
      </c>
      <c r="B142" s="15">
        <v>1763110</v>
      </c>
      <c r="C142" s="15">
        <v>1886389</v>
      </c>
      <c r="D142" s="15">
        <v>1359372</v>
      </c>
      <c r="E142" s="15">
        <v>1386351</v>
      </c>
      <c r="F142" s="15">
        <v>1380295</v>
      </c>
      <c r="G142" s="15">
        <v>1450735</v>
      </c>
      <c r="H142" s="15">
        <v>1262403</v>
      </c>
      <c r="I142" s="15">
        <v>1195146</v>
      </c>
      <c r="J142" s="15">
        <v>1144745</v>
      </c>
      <c r="K142" s="15">
        <v>1126491</v>
      </c>
    </row>
    <row r="143" spans="1:11">
      <c r="A143" s="14">
        <v>52</v>
      </c>
      <c r="B143" s="15">
        <v>1902244</v>
      </c>
      <c r="C143" s="15">
        <v>1369303</v>
      </c>
      <c r="D143" s="15">
        <v>1393893</v>
      </c>
      <c r="E143" s="15">
        <v>1385793</v>
      </c>
      <c r="F143" s="15">
        <v>1454602</v>
      </c>
      <c r="G143" s="15">
        <v>1263658</v>
      </c>
      <c r="H143" s="15">
        <v>1195158</v>
      </c>
      <c r="I143" s="15">
        <v>1142722</v>
      </c>
      <c r="J143" s="15">
        <v>1122478</v>
      </c>
      <c r="K143" s="15">
        <v>1100779</v>
      </c>
    </row>
    <row r="144" spans="1:11">
      <c r="A144" s="14">
        <v>53</v>
      </c>
      <c r="B144" s="15">
        <v>1354601</v>
      </c>
      <c r="C144" s="15">
        <v>1382213</v>
      </c>
      <c r="D144" s="15">
        <v>1376806</v>
      </c>
      <c r="E144" s="15">
        <v>1448224</v>
      </c>
      <c r="F144" s="15">
        <v>1261232</v>
      </c>
      <c r="G144" s="15">
        <v>1195178</v>
      </c>
      <c r="H144" s="15">
        <v>1145918</v>
      </c>
      <c r="I144" s="15">
        <v>1127956</v>
      </c>
      <c r="J144" s="15">
        <v>1107949</v>
      </c>
      <c r="K144" s="15">
        <v>1050991</v>
      </c>
    </row>
    <row r="145" spans="1:11">
      <c r="A145" s="14">
        <v>54</v>
      </c>
      <c r="B145" s="15">
        <v>1413849</v>
      </c>
      <c r="C145" s="15">
        <v>1407511</v>
      </c>
      <c r="D145" s="15">
        <v>1478569</v>
      </c>
      <c r="E145" s="15">
        <v>1286802</v>
      </c>
      <c r="F145" s="15">
        <v>1218759</v>
      </c>
      <c r="G145" s="15">
        <v>1167433</v>
      </c>
      <c r="H145" s="15">
        <v>1148839</v>
      </c>
      <c r="I145" s="15">
        <v>1127347</v>
      </c>
      <c r="J145" s="15">
        <v>1068162</v>
      </c>
      <c r="K145" s="15">
        <v>1060125</v>
      </c>
    </row>
    <row r="146" spans="1:11">
      <c r="A146" s="14">
        <v>55</v>
      </c>
      <c r="B146" s="15">
        <v>1387851</v>
      </c>
      <c r="C146" s="15">
        <v>1455145</v>
      </c>
      <c r="D146" s="15">
        <v>1264175</v>
      </c>
      <c r="E146" s="15">
        <v>1194796</v>
      </c>
      <c r="F146" s="15">
        <v>1142664</v>
      </c>
      <c r="G146" s="15">
        <v>1121963</v>
      </c>
      <c r="H146" s="15">
        <v>1099620</v>
      </c>
      <c r="I146" s="15">
        <v>1039170</v>
      </c>
      <c r="J146" s="15">
        <v>1029105</v>
      </c>
      <c r="K146" s="15">
        <v>1041858</v>
      </c>
    </row>
    <row r="147" spans="1:11">
      <c r="A147" s="14">
        <v>56</v>
      </c>
      <c r="B147" s="15">
        <v>1425146</v>
      </c>
      <c r="C147" s="15">
        <v>1242561</v>
      </c>
      <c r="D147" s="15">
        <v>1178893</v>
      </c>
      <c r="E147" s="15">
        <v>1131854</v>
      </c>
      <c r="F147" s="15">
        <v>1116384</v>
      </c>
      <c r="G147" s="15">
        <v>1098162</v>
      </c>
      <c r="H147" s="15">
        <v>1042882</v>
      </c>
      <c r="I147" s="15">
        <v>1036467</v>
      </c>
      <c r="J147" s="15">
        <v>1053735</v>
      </c>
      <c r="K147" s="15">
        <v>988682</v>
      </c>
    </row>
    <row r="148" spans="1:11">
      <c r="A148" s="14">
        <v>57</v>
      </c>
      <c r="B148" s="15">
        <v>1234135</v>
      </c>
      <c r="C148" s="15">
        <v>1172595</v>
      </c>
      <c r="D148" s="15">
        <v>1126959</v>
      </c>
      <c r="E148" s="15">
        <v>1112319</v>
      </c>
      <c r="F148" s="15">
        <v>1095730</v>
      </c>
      <c r="G148" s="15">
        <v>1041231</v>
      </c>
      <c r="H148" s="15">
        <v>1036470</v>
      </c>
      <c r="I148" s="15">
        <v>1054142</v>
      </c>
      <c r="J148" s="15">
        <v>990123</v>
      </c>
      <c r="K148" s="15">
        <v>997622</v>
      </c>
    </row>
    <row r="149" spans="1:11">
      <c r="A149" s="14">
        <v>58</v>
      </c>
      <c r="B149" s="15">
        <v>1161330</v>
      </c>
      <c r="C149" s="15">
        <v>1108639</v>
      </c>
      <c r="D149" s="15">
        <v>1086896</v>
      </c>
      <c r="E149" s="15">
        <v>1062902</v>
      </c>
      <c r="F149" s="15">
        <v>1003363</v>
      </c>
      <c r="G149" s="15">
        <v>991549</v>
      </c>
      <c r="H149" s="15">
        <v>1002214</v>
      </c>
      <c r="I149" s="15">
        <v>934381</v>
      </c>
      <c r="J149" s="15">
        <v>934504</v>
      </c>
      <c r="K149" s="15">
        <v>939497</v>
      </c>
    </row>
    <row r="150" spans="1:11">
      <c r="A150" s="14">
        <v>59</v>
      </c>
      <c r="B150" s="15">
        <v>1111325</v>
      </c>
      <c r="C150" s="15">
        <v>1097032</v>
      </c>
      <c r="D150" s="15">
        <v>1079679</v>
      </c>
      <c r="E150" s="15">
        <v>1025538</v>
      </c>
      <c r="F150" s="15">
        <v>1020155</v>
      </c>
      <c r="G150" s="15">
        <v>1037315</v>
      </c>
      <c r="H150" s="15">
        <v>974096</v>
      </c>
      <c r="I150" s="15">
        <v>980310</v>
      </c>
      <c r="J150" s="15">
        <v>991211</v>
      </c>
      <c r="K150" s="15">
        <v>1039204</v>
      </c>
    </row>
    <row r="151" spans="1:11">
      <c r="A151" s="14">
        <v>60</v>
      </c>
      <c r="B151" s="15">
        <v>1105604</v>
      </c>
      <c r="C151" s="15">
        <v>1082563</v>
      </c>
      <c r="D151" s="15">
        <v>1022049</v>
      </c>
      <c r="E151" s="15">
        <v>1010585</v>
      </c>
      <c r="F151" s="15">
        <v>1022006</v>
      </c>
      <c r="G151" s="15">
        <v>954048</v>
      </c>
      <c r="H151" s="15">
        <v>954859</v>
      </c>
      <c r="I151" s="15">
        <v>959772</v>
      </c>
      <c r="J151" s="15">
        <v>1000697</v>
      </c>
      <c r="K151" s="15">
        <v>1013060</v>
      </c>
    </row>
    <row r="152" spans="1:11">
      <c r="A152" s="14">
        <v>61</v>
      </c>
      <c r="B152" s="15">
        <v>1040972</v>
      </c>
      <c r="C152" s="15">
        <v>985731</v>
      </c>
      <c r="D152" s="15">
        <v>977398</v>
      </c>
      <c r="E152" s="15">
        <v>990791</v>
      </c>
      <c r="F152" s="15">
        <v>927655</v>
      </c>
      <c r="G152" s="15">
        <v>930408</v>
      </c>
      <c r="H152" s="15">
        <v>938515</v>
      </c>
      <c r="I152" s="15">
        <v>981295</v>
      </c>
      <c r="J152" s="15">
        <v>995833</v>
      </c>
      <c r="K152" s="15">
        <v>984707</v>
      </c>
    </row>
    <row r="153" spans="1:11">
      <c r="A153" s="14">
        <v>62</v>
      </c>
      <c r="B153" s="15">
        <v>987004</v>
      </c>
      <c r="C153" s="15">
        <v>977610</v>
      </c>
      <c r="D153" s="15">
        <v>989392</v>
      </c>
      <c r="E153" s="15">
        <v>924780</v>
      </c>
      <c r="F153" s="15">
        <v>926557</v>
      </c>
      <c r="G153" s="15">
        <v>932800</v>
      </c>
      <c r="H153" s="15">
        <v>974744</v>
      </c>
      <c r="I153" s="15">
        <v>987506</v>
      </c>
      <c r="J153" s="15">
        <v>974825</v>
      </c>
      <c r="K153" s="15">
        <v>999908</v>
      </c>
    </row>
    <row r="154" spans="1:11">
      <c r="A154" s="14">
        <v>63</v>
      </c>
      <c r="B154" s="15">
        <v>972058</v>
      </c>
      <c r="C154" s="15">
        <v>985909</v>
      </c>
      <c r="D154" s="15">
        <v>922246</v>
      </c>
      <c r="E154" s="15">
        <v>924846</v>
      </c>
      <c r="F154" s="15">
        <v>932984</v>
      </c>
      <c r="G154" s="15">
        <v>976089</v>
      </c>
      <c r="H154" s="15">
        <v>990872</v>
      </c>
      <c r="I154" s="15">
        <v>979241</v>
      </c>
      <c r="J154" s="15">
        <v>1005395</v>
      </c>
      <c r="K154" s="15">
        <v>981012</v>
      </c>
    </row>
    <row r="155" spans="1:11">
      <c r="A155" s="14">
        <v>64</v>
      </c>
      <c r="B155" s="15">
        <v>973838</v>
      </c>
      <c r="C155" s="15">
        <v>913323</v>
      </c>
      <c r="D155" s="15">
        <v>916853</v>
      </c>
      <c r="E155" s="15">
        <v>926308</v>
      </c>
      <c r="F155" s="15">
        <v>971175</v>
      </c>
      <c r="G155" s="15">
        <v>986944</v>
      </c>
      <c r="H155" s="15">
        <v>977349</v>
      </c>
      <c r="I155" s="15">
        <v>1004888</v>
      </c>
      <c r="J155" s="15">
        <v>981164</v>
      </c>
      <c r="K155" s="15">
        <v>971684</v>
      </c>
    </row>
    <row r="156" spans="1:11">
      <c r="A156" s="14">
        <v>65</v>
      </c>
      <c r="B156" s="15">
        <v>893181</v>
      </c>
      <c r="C156" s="15">
        <v>895889</v>
      </c>
      <c r="D156" s="15">
        <v>903717</v>
      </c>
      <c r="E156" s="15">
        <v>946339</v>
      </c>
      <c r="F156" s="15">
        <v>960654</v>
      </c>
      <c r="G156" s="15">
        <v>949584</v>
      </c>
      <c r="H156" s="15">
        <v>975320</v>
      </c>
      <c r="I156" s="15">
        <v>950406</v>
      </c>
      <c r="J156" s="15">
        <v>939636</v>
      </c>
      <c r="K156" s="15">
        <v>959865</v>
      </c>
    </row>
    <row r="157" spans="1:11">
      <c r="A157" s="14">
        <v>66</v>
      </c>
      <c r="B157" s="15">
        <v>878101</v>
      </c>
      <c r="C157" s="15">
        <v>885610</v>
      </c>
      <c r="D157" s="15">
        <v>926610</v>
      </c>
      <c r="E157" s="15">
        <v>939672</v>
      </c>
      <c r="F157" s="15">
        <v>928038</v>
      </c>
      <c r="G157" s="15">
        <v>951681</v>
      </c>
      <c r="H157" s="15">
        <v>926627</v>
      </c>
      <c r="I157" s="15">
        <v>915081</v>
      </c>
      <c r="J157" s="15">
        <v>933367</v>
      </c>
      <c r="K157" s="15">
        <v>928350</v>
      </c>
    </row>
    <row r="158" spans="1:11">
      <c r="A158" s="14">
        <v>67</v>
      </c>
      <c r="B158" s="15">
        <v>881579</v>
      </c>
      <c r="C158" s="15">
        <v>921882</v>
      </c>
      <c r="D158" s="15">
        <v>933118</v>
      </c>
      <c r="E158" s="15">
        <v>919714</v>
      </c>
      <c r="F158" s="15">
        <v>941488</v>
      </c>
      <c r="G158" s="15">
        <v>914280</v>
      </c>
      <c r="H158" s="15">
        <v>901831</v>
      </c>
      <c r="I158" s="15">
        <v>918506</v>
      </c>
      <c r="J158" s="15">
        <v>911822</v>
      </c>
      <c r="K158" s="15">
        <v>897565</v>
      </c>
    </row>
    <row r="159" spans="1:11">
      <c r="A159" s="14">
        <v>68</v>
      </c>
      <c r="B159" s="15">
        <v>879732</v>
      </c>
      <c r="C159" s="15">
        <v>890447</v>
      </c>
      <c r="D159" s="15">
        <v>876385</v>
      </c>
      <c r="E159" s="15">
        <v>896166</v>
      </c>
      <c r="F159" s="15">
        <v>869620</v>
      </c>
      <c r="G159" s="15">
        <v>856199</v>
      </c>
      <c r="H159" s="15">
        <v>871535</v>
      </c>
      <c r="I159" s="15">
        <v>864514</v>
      </c>
      <c r="J159" s="15">
        <v>850450</v>
      </c>
      <c r="K159" s="15">
        <v>872759</v>
      </c>
    </row>
    <row r="160" spans="1:11">
      <c r="A160" s="14">
        <v>69</v>
      </c>
      <c r="B160" s="15">
        <v>866917</v>
      </c>
      <c r="C160" s="15">
        <v>855123</v>
      </c>
      <c r="D160" s="15">
        <v>875944</v>
      </c>
      <c r="E160" s="15">
        <v>850841</v>
      </c>
      <c r="F160" s="15">
        <v>839691</v>
      </c>
      <c r="G160" s="15">
        <v>856006</v>
      </c>
      <c r="H160" s="15">
        <v>851204</v>
      </c>
      <c r="I160" s="15">
        <v>839322</v>
      </c>
      <c r="J160" s="15">
        <v>863307</v>
      </c>
      <c r="K160" s="15">
        <v>855490</v>
      </c>
    </row>
    <row r="161" spans="1:11">
      <c r="A161" s="14">
        <v>70</v>
      </c>
      <c r="B161" s="15">
        <v>833870</v>
      </c>
      <c r="C161" s="15">
        <v>853803</v>
      </c>
      <c r="D161" s="15">
        <v>828394</v>
      </c>
      <c r="E161" s="15">
        <v>816555</v>
      </c>
      <c r="F161" s="15">
        <v>832194</v>
      </c>
      <c r="G161" s="15">
        <v>826536</v>
      </c>
      <c r="H161" s="15">
        <v>814934</v>
      </c>
      <c r="I161" s="15">
        <v>837851</v>
      </c>
      <c r="J161" s="15">
        <v>829977</v>
      </c>
      <c r="K161" s="15">
        <v>777743</v>
      </c>
    </row>
    <row r="162" spans="1:11">
      <c r="A162" s="14">
        <v>71</v>
      </c>
      <c r="B162" s="15">
        <v>817423</v>
      </c>
      <c r="C162" s="15">
        <v>793951</v>
      </c>
      <c r="D162" s="15">
        <v>783229</v>
      </c>
      <c r="E162" s="15">
        <v>798976</v>
      </c>
      <c r="F162" s="15">
        <v>794811</v>
      </c>
      <c r="G162" s="15">
        <v>783672</v>
      </c>
      <c r="H162" s="15">
        <v>807169</v>
      </c>
      <c r="I162" s="15">
        <v>800410</v>
      </c>
      <c r="J162" s="15">
        <v>750485</v>
      </c>
      <c r="K162" s="15">
        <v>727185</v>
      </c>
    </row>
    <row r="163" spans="1:11">
      <c r="A163" s="14">
        <v>72</v>
      </c>
      <c r="B163" s="15">
        <v>767132</v>
      </c>
      <c r="C163" s="15">
        <v>757791</v>
      </c>
      <c r="D163" s="15">
        <v>773717</v>
      </c>
      <c r="E163" s="15">
        <v>770543</v>
      </c>
      <c r="F163" s="15">
        <v>760959</v>
      </c>
      <c r="G163" s="15">
        <v>783923</v>
      </c>
      <c r="H163" s="15">
        <v>778808</v>
      </c>
      <c r="I163" s="15">
        <v>730918</v>
      </c>
      <c r="J163" s="15">
        <v>709295</v>
      </c>
      <c r="K163" s="15">
        <v>687751</v>
      </c>
    </row>
    <row r="164" spans="1:11">
      <c r="A164" s="14">
        <v>73</v>
      </c>
      <c r="B164" s="15">
        <v>745737</v>
      </c>
      <c r="C164" s="15">
        <v>756653</v>
      </c>
      <c r="D164" s="15">
        <v>748235</v>
      </c>
      <c r="E164" s="15">
        <v>733921</v>
      </c>
      <c r="F164" s="15">
        <v>751535</v>
      </c>
      <c r="G164" s="15">
        <v>741034</v>
      </c>
      <c r="H164" s="15">
        <v>691412</v>
      </c>
      <c r="I164" s="15">
        <v>666837</v>
      </c>
      <c r="J164" s="15">
        <v>641914</v>
      </c>
      <c r="K164" s="15">
        <v>630424</v>
      </c>
    </row>
    <row r="165" spans="1:11">
      <c r="A165" s="14">
        <v>74</v>
      </c>
      <c r="B165" s="15">
        <v>729813</v>
      </c>
      <c r="C165" s="15">
        <v>722142</v>
      </c>
      <c r="D165" s="15">
        <v>708383</v>
      </c>
      <c r="E165" s="15">
        <v>725568</v>
      </c>
      <c r="F165" s="15">
        <v>716167</v>
      </c>
      <c r="G165" s="15">
        <v>667973</v>
      </c>
      <c r="H165" s="15">
        <v>644981</v>
      </c>
      <c r="I165" s="15">
        <v>620951</v>
      </c>
      <c r="J165" s="15">
        <v>610424</v>
      </c>
      <c r="K165" s="15">
        <v>600786</v>
      </c>
    </row>
    <row r="166" spans="1:11">
      <c r="A166" s="14">
        <v>75</v>
      </c>
      <c r="B166" s="15">
        <v>688571</v>
      </c>
      <c r="C166" s="15">
        <v>676329</v>
      </c>
      <c r="D166" s="15">
        <v>693297</v>
      </c>
      <c r="E166" s="15">
        <v>685146</v>
      </c>
      <c r="F166" s="15">
        <v>640175</v>
      </c>
      <c r="G166" s="15">
        <v>618215</v>
      </c>
      <c r="H166" s="15">
        <v>596438</v>
      </c>
      <c r="I166" s="15">
        <v>587226</v>
      </c>
      <c r="J166" s="15">
        <v>578107</v>
      </c>
      <c r="K166" s="15">
        <v>570361</v>
      </c>
    </row>
    <row r="167" spans="1:11">
      <c r="A167" s="14">
        <v>76</v>
      </c>
      <c r="B167" s="15">
        <v>639620</v>
      </c>
      <c r="C167" s="15">
        <v>656059</v>
      </c>
      <c r="D167" s="15">
        <v>648261</v>
      </c>
      <c r="E167" s="15">
        <v>605707</v>
      </c>
      <c r="F167" s="15">
        <v>585480</v>
      </c>
      <c r="G167" s="15">
        <v>564456</v>
      </c>
      <c r="H167" s="15">
        <v>556389</v>
      </c>
      <c r="I167" s="15">
        <v>547847</v>
      </c>
      <c r="J167" s="15">
        <v>540583</v>
      </c>
      <c r="K167" s="15">
        <v>521205</v>
      </c>
    </row>
    <row r="168" spans="1:11">
      <c r="A168" s="14">
        <v>77</v>
      </c>
      <c r="B168" s="15">
        <v>617131</v>
      </c>
      <c r="C168" s="15">
        <v>610071</v>
      </c>
      <c r="D168" s="15">
        <v>569801</v>
      </c>
      <c r="E168" s="15">
        <v>550814</v>
      </c>
      <c r="F168" s="15">
        <v>531555</v>
      </c>
      <c r="G168" s="15">
        <v>523430</v>
      </c>
      <c r="H168" s="15">
        <v>516057</v>
      </c>
      <c r="I168" s="15">
        <v>509495</v>
      </c>
      <c r="J168" s="15">
        <v>491298</v>
      </c>
      <c r="K168" s="15">
        <v>481472</v>
      </c>
    </row>
    <row r="169" spans="1:11">
      <c r="A169" s="14">
        <v>78</v>
      </c>
      <c r="B169" s="15">
        <v>570134</v>
      </c>
      <c r="C169" s="15">
        <v>533930</v>
      </c>
      <c r="D169" s="15">
        <v>517259</v>
      </c>
      <c r="E169" s="15">
        <v>500592</v>
      </c>
      <c r="F169" s="15">
        <v>494639</v>
      </c>
      <c r="G169" s="15">
        <v>488370</v>
      </c>
      <c r="H169" s="15">
        <v>483938</v>
      </c>
      <c r="I169" s="15">
        <v>467881</v>
      </c>
      <c r="J169" s="15">
        <v>459478</v>
      </c>
      <c r="K169" s="15">
        <v>440855</v>
      </c>
    </row>
    <row r="170" spans="1:11">
      <c r="A170" s="14">
        <v>79</v>
      </c>
      <c r="B170" s="15">
        <v>495929</v>
      </c>
      <c r="C170" s="15">
        <v>480544</v>
      </c>
      <c r="D170" s="15">
        <v>464829</v>
      </c>
      <c r="E170" s="15">
        <v>459464</v>
      </c>
      <c r="F170" s="15">
        <v>454108</v>
      </c>
      <c r="G170" s="15">
        <v>449584</v>
      </c>
      <c r="H170" s="15">
        <v>435357</v>
      </c>
      <c r="I170" s="15">
        <v>427987</v>
      </c>
      <c r="J170" s="15">
        <v>410982</v>
      </c>
      <c r="K170" s="15">
        <v>396754</v>
      </c>
    </row>
    <row r="171" spans="1:11">
      <c r="A171" s="14">
        <v>80</v>
      </c>
      <c r="B171" s="15">
        <v>457270</v>
      </c>
      <c r="C171" s="15">
        <v>438881</v>
      </c>
      <c r="D171" s="15">
        <v>429986</v>
      </c>
      <c r="E171" s="15">
        <v>421600</v>
      </c>
      <c r="F171" s="15">
        <v>414135</v>
      </c>
      <c r="G171" s="15">
        <v>396951</v>
      </c>
      <c r="H171" s="15">
        <v>387177</v>
      </c>
      <c r="I171" s="15">
        <v>369024</v>
      </c>
      <c r="J171" s="15">
        <v>353177</v>
      </c>
      <c r="K171" s="15">
        <v>344531</v>
      </c>
    </row>
    <row r="172" spans="1:11">
      <c r="A172" s="14">
        <v>81</v>
      </c>
      <c r="B172" s="15">
        <v>394121</v>
      </c>
      <c r="C172" s="15">
        <v>387044</v>
      </c>
      <c r="D172" s="15">
        <v>380052</v>
      </c>
      <c r="E172" s="15">
        <v>374193</v>
      </c>
      <c r="F172" s="15">
        <v>359712</v>
      </c>
      <c r="G172" s="15">
        <v>350970</v>
      </c>
      <c r="H172" s="15">
        <v>335638</v>
      </c>
      <c r="I172" s="15">
        <v>322058</v>
      </c>
      <c r="J172" s="15">
        <v>314802</v>
      </c>
      <c r="K172" s="15">
        <v>307436</v>
      </c>
    </row>
    <row r="173" spans="1:11">
      <c r="A173" s="14">
        <v>82</v>
      </c>
      <c r="B173" s="15">
        <v>362232</v>
      </c>
      <c r="C173" s="15">
        <v>354567</v>
      </c>
      <c r="D173" s="15">
        <v>347717</v>
      </c>
      <c r="E173" s="15">
        <v>333154</v>
      </c>
      <c r="F173" s="15">
        <v>324187</v>
      </c>
      <c r="G173" s="15">
        <v>308432</v>
      </c>
      <c r="H173" s="15">
        <v>295329</v>
      </c>
      <c r="I173" s="15">
        <v>287602</v>
      </c>
      <c r="J173" s="15">
        <v>280163</v>
      </c>
      <c r="K173" s="15">
        <v>273458</v>
      </c>
    </row>
    <row r="174" spans="1:11">
      <c r="A174" s="14">
        <v>83</v>
      </c>
      <c r="B174" s="15">
        <v>312444</v>
      </c>
      <c r="C174" s="15">
        <v>307701</v>
      </c>
      <c r="D174" s="15">
        <v>295635</v>
      </c>
      <c r="E174" s="15">
        <v>288834</v>
      </c>
      <c r="F174" s="15">
        <v>276086</v>
      </c>
      <c r="G174" s="15">
        <v>264820</v>
      </c>
      <c r="H174" s="15">
        <v>259157</v>
      </c>
      <c r="I174" s="15">
        <v>253356</v>
      </c>
      <c r="J174" s="15">
        <v>248003</v>
      </c>
      <c r="K174" s="15">
        <v>237000</v>
      </c>
    </row>
    <row r="175" spans="1:11">
      <c r="A175" s="14">
        <v>84</v>
      </c>
      <c r="B175" s="15">
        <v>276264</v>
      </c>
      <c r="C175" s="15">
        <v>265085</v>
      </c>
      <c r="D175" s="15">
        <v>258477</v>
      </c>
      <c r="E175" s="15">
        <v>246660</v>
      </c>
      <c r="F175" s="15">
        <v>236492</v>
      </c>
      <c r="G175" s="15">
        <v>230657</v>
      </c>
      <c r="H175" s="15">
        <v>225365</v>
      </c>
      <c r="I175" s="15">
        <v>220189</v>
      </c>
      <c r="J175" s="15">
        <v>210281</v>
      </c>
      <c r="K175" s="15">
        <v>203319</v>
      </c>
    </row>
    <row r="176" spans="1:11" ht="13.5" thickBot="1">
      <c r="A176" s="14" t="s">
        <v>65</v>
      </c>
      <c r="B176" s="15">
        <v>1193310</v>
      </c>
      <c r="C176" s="15">
        <v>1146825</v>
      </c>
      <c r="D176" s="15">
        <v>1100179</v>
      </c>
      <c r="E176" s="15">
        <v>1059931</v>
      </c>
      <c r="F176" s="15">
        <v>1023586</v>
      </c>
      <c r="G176" s="15">
        <v>986224</v>
      </c>
      <c r="H176" s="15">
        <v>951939</v>
      </c>
      <c r="I176" s="15">
        <v>915623</v>
      </c>
      <c r="J176" s="15">
        <v>883004</v>
      </c>
      <c r="K176" s="15">
        <v>851036</v>
      </c>
    </row>
    <row r="177" spans="1:11" ht="13.5" thickTop="1">
      <c r="A177" s="202" t="s">
        <v>67</v>
      </c>
      <c r="B177" s="203">
        <v>142237295</v>
      </c>
      <c r="C177" s="203">
        <v>140724200</v>
      </c>
      <c r="D177" s="203">
        <v>139173399</v>
      </c>
      <c r="E177" s="203">
        <v>137586800</v>
      </c>
      <c r="F177" s="203">
        <v>136063022</v>
      </c>
      <c r="G177" s="203">
        <v>134528342</v>
      </c>
      <c r="H177" s="203">
        <v>132947988</v>
      </c>
      <c r="I177" s="203">
        <v>131267078</v>
      </c>
      <c r="J177" s="203">
        <v>129564706</v>
      </c>
      <c r="K177" s="203">
        <v>127909050</v>
      </c>
    </row>
    <row r="178" spans="1:11">
      <c r="A178" s="11">
        <v>0</v>
      </c>
      <c r="B178" s="12">
        <v>1852123</v>
      </c>
      <c r="C178" s="12">
        <v>1834445</v>
      </c>
      <c r="D178" s="12">
        <v>1831017</v>
      </c>
      <c r="E178" s="12">
        <v>1827352</v>
      </c>
      <c r="F178" s="12">
        <v>1850135</v>
      </c>
      <c r="G178" s="12">
        <v>1872248</v>
      </c>
      <c r="H178" s="12">
        <v>1898740</v>
      </c>
      <c r="I178" s="12">
        <v>1942385</v>
      </c>
      <c r="J178" s="12">
        <v>1955964</v>
      </c>
      <c r="K178" s="12">
        <v>1946978</v>
      </c>
    </row>
    <row r="179" spans="1:11">
      <c r="A179" s="11">
        <v>1</v>
      </c>
      <c r="B179" s="12">
        <v>1848658</v>
      </c>
      <c r="C179" s="12">
        <v>1842658</v>
      </c>
      <c r="D179" s="12">
        <v>1835613</v>
      </c>
      <c r="E179" s="12">
        <v>1853761</v>
      </c>
      <c r="F179" s="12">
        <v>1871549</v>
      </c>
      <c r="G179" s="12">
        <v>1893977</v>
      </c>
      <c r="H179" s="12">
        <v>1934375</v>
      </c>
      <c r="I179" s="12">
        <v>1943527</v>
      </c>
      <c r="J179" s="12">
        <v>1930436</v>
      </c>
      <c r="K179" s="12">
        <v>1854773</v>
      </c>
    </row>
    <row r="180" spans="1:11">
      <c r="A180" s="11">
        <v>2</v>
      </c>
      <c r="B180" s="12">
        <v>1849877</v>
      </c>
      <c r="C180" s="12">
        <v>1843686</v>
      </c>
      <c r="D180" s="12">
        <v>1861297</v>
      </c>
      <c r="E180" s="12">
        <v>1877682</v>
      </c>
      <c r="F180" s="12">
        <v>1899644</v>
      </c>
      <c r="G180" s="12">
        <v>1939713</v>
      </c>
      <c r="H180" s="12">
        <v>1949269</v>
      </c>
      <c r="I180" s="12">
        <v>1933921</v>
      </c>
      <c r="J180" s="12">
        <v>1857324</v>
      </c>
      <c r="K180" s="12">
        <v>1812245</v>
      </c>
    </row>
    <row r="181" spans="1:11">
      <c r="A181" s="11">
        <v>3</v>
      </c>
      <c r="B181" s="12">
        <v>1869267</v>
      </c>
      <c r="C181" s="12">
        <v>1885952</v>
      </c>
      <c r="D181" s="12">
        <v>1900627</v>
      </c>
      <c r="E181" s="12">
        <v>1919606</v>
      </c>
      <c r="F181" s="12">
        <v>1957550</v>
      </c>
      <c r="G181" s="12">
        <v>1964683</v>
      </c>
      <c r="H181" s="12">
        <v>1947443</v>
      </c>
      <c r="I181" s="12">
        <v>1866761</v>
      </c>
      <c r="J181" s="12">
        <v>1818535</v>
      </c>
      <c r="K181" s="12">
        <v>1787369</v>
      </c>
    </row>
    <row r="182" spans="1:11">
      <c r="A182" s="11">
        <v>4</v>
      </c>
      <c r="B182" s="12">
        <v>1925812</v>
      </c>
      <c r="C182" s="12">
        <v>1941189</v>
      </c>
      <c r="D182" s="12">
        <v>1960117</v>
      </c>
      <c r="E182" s="12">
        <v>1996848</v>
      </c>
      <c r="F182" s="12">
        <v>2003159</v>
      </c>
      <c r="G182" s="12">
        <v>1984480</v>
      </c>
      <c r="H182" s="12">
        <v>1902626</v>
      </c>
      <c r="I182" s="12">
        <v>1851163</v>
      </c>
      <c r="J182" s="12">
        <v>1817413</v>
      </c>
      <c r="K182" s="12">
        <v>1805454</v>
      </c>
    </row>
    <row r="183" spans="1:11">
      <c r="A183" s="11">
        <v>5</v>
      </c>
      <c r="B183" s="12">
        <v>1948056</v>
      </c>
      <c r="C183" s="12">
        <v>1967880</v>
      </c>
      <c r="D183" s="12">
        <v>2004457</v>
      </c>
      <c r="E183" s="12">
        <v>2009583</v>
      </c>
      <c r="F183" s="12">
        <v>1990314</v>
      </c>
      <c r="G183" s="12">
        <v>1908185</v>
      </c>
      <c r="H183" s="12">
        <v>1857514</v>
      </c>
      <c r="I183" s="12">
        <v>1821659</v>
      </c>
      <c r="J183" s="12">
        <v>1808211</v>
      </c>
      <c r="K183" s="12">
        <v>1796358</v>
      </c>
    </row>
    <row r="184" spans="1:11">
      <c r="A184" s="11">
        <v>6</v>
      </c>
      <c r="B184" s="12">
        <v>1971718</v>
      </c>
      <c r="C184" s="12">
        <v>2009649</v>
      </c>
      <c r="D184" s="12">
        <v>2015124</v>
      </c>
      <c r="E184" s="12">
        <v>1994843</v>
      </c>
      <c r="F184" s="12">
        <v>1912716</v>
      </c>
      <c r="G184" s="12">
        <v>1862678</v>
      </c>
      <c r="H184" s="12">
        <v>1827906</v>
      </c>
      <c r="I184" s="12">
        <v>1813046</v>
      </c>
      <c r="J184" s="12">
        <v>1799908</v>
      </c>
      <c r="K184" s="12">
        <v>1739699</v>
      </c>
    </row>
    <row r="185" spans="1:11">
      <c r="A185" s="11">
        <v>7</v>
      </c>
      <c r="B185" s="12">
        <v>2035956</v>
      </c>
      <c r="C185" s="12">
        <v>2041054</v>
      </c>
      <c r="D185" s="12">
        <v>2019104</v>
      </c>
      <c r="E185" s="12">
        <v>1933740</v>
      </c>
      <c r="F185" s="12">
        <v>1881640</v>
      </c>
      <c r="G185" s="12">
        <v>1845552</v>
      </c>
      <c r="H185" s="12">
        <v>1829924</v>
      </c>
      <c r="I185" s="12">
        <v>1813534</v>
      </c>
      <c r="J185" s="12">
        <v>1750206</v>
      </c>
      <c r="K185" s="12">
        <v>1779794</v>
      </c>
    </row>
    <row r="186" spans="1:11">
      <c r="A186" s="11">
        <v>8</v>
      </c>
      <c r="B186" s="12">
        <v>2039116</v>
      </c>
      <c r="C186" s="12">
        <v>2010870</v>
      </c>
      <c r="D186" s="12">
        <v>1919379</v>
      </c>
      <c r="E186" s="12">
        <v>1860115</v>
      </c>
      <c r="F186" s="12">
        <v>1818008</v>
      </c>
      <c r="G186" s="12">
        <v>1796906</v>
      </c>
      <c r="H186" s="12">
        <v>1775291</v>
      </c>
      <c r="I186" s="12">
        <v>1705900</v>
      </c>
      <c r="J186" s="12">
        <v>1726971</v>
      </c>
      <c r="K186" s="12">
        <v>1714289</v>
      </c>
    </row>
    <row r="187" spans="1:11">
      <c r="A187" s="11">
        <v>9</v>
      </c>
      <c r="B187" s="12">
        <v>2057772</v>
      </c>
      <c r="C187" s="12">
        <v>1977083</v>
      </c>
      <c r="D187" s="12">
        <v>1927351</v>
      </c>
      <c r="E187" s="12">
        <v>1893695</v>
      </c>
      <c r="F187" s="12">
        <v>1882351</v>
      </c>
      <c r="G187" s="12">
        <v>1871210</v>
      </c>
      <c r="H187" s="12">
        <v>1809693</v>
      </c>
      <c r="I187" s="12">
        <v>1840888</v>
      </c>
      <c r="J187" s="12">
        <v>1836755</v>
      </c>
      <c r="K187" s="12">
        <v>1792764</v>
      </c>
    </row>
    <row r="188" spans="1:11">
      <c r="A188" s="11">
        <v>10</v>
      </c>
      <c r="B188" s="12">
        <v>2019771</v>
      </c>
      <c r="C188" s="12">
        <v>1967264</v>
      </c>
      <c r="D188" s="12">
        <v>1930079</v>
      </c>
      <c r="E188" s="12">
        <v>1914794</v>
      </c>
      <c r="F188" s="12">
        <v>1900552</v>
      </c>
      <c r="G188" s="12">
        <v>1836173</v>
      </c>
      <c r="H188" s="12">
        <v>1865838</v>
      </c>
      <c r="I188" s="12">
        <v>1856966</v>
      </c>
      <c r="J188" s="12">
        <v>1808532</v>
      </c>
      <c r="K188" s="12">
        <v>1804725</v>
      </c>
    </row>
    <row r="189" spans="1:11">
      <c r="A189" s="11">
        <v>11</v>
      </c>
      <c r="B189" s="12">
        <v>1969702</v>
      </c>
      <c r="C189" s="12">
        <v>1932013</v>
      </c>
      <c r="D189" s="12">
        <v>1915476</v>
      </c>
      <c r="E189" s="12">
        <v>1898720</v>
      </c>
      <c r="F189" s="12">
        <v>1832973</v>
      </c>
      <c r="G189" s="12">
        <v>1861787</v>
      </c>
      <c r="H189" s="12">
        <v>1852387</v>
      </c>
      <c r="I189" s="12">
        <v>1801123</v>
      </c>
      <c r="J189" s="12">
        <v>1794409</v>
      </c>
      <c r="K189" s="12">
        <v>1698366</v>
      </c>
    </row>
    <row r="190" spans="1:11">
      <c r="A190" s="11">
        <v>12</v>
      </c>
      <c r="B190" s="12">
        <v>1956604</v>
      </c>
      <c r="C190" s="12">
        <v>1939523</v>
      </c>
      <c r="D190" s="12">
        <v>1921517</v>
      </c>
      <c r="E190" s="12">
        <v>1853159</v>
      </c>
      <c r="F190" s="12">
        <v>1880826</v>
      </c>
      <c r="G190" s="12">
        <v>1870967</v>
      </c>
      <c r="H190" s="12">
        <v>1819345</v>
      </c>
      <c r="I190" s="12">
        <v>1809718</v>
      </c>
      <c r="J190" s="12">
        <v>1710574</v>
      </c>
      <c r="K190" s="12">
        <v>1650709</v>
      </c>
    </row>
    <row r="191" spans="1:11">
      <c r="A191" s="11">
        <v>13</v>
      </c>
      <c r="B191" s="12">
        <v>1952876</v>
      </c>
      <c r="C191" s="12">
        <v>1937596</v>
      </c>
      <c r="D191" s="12">
        <v>1871007</v>
      </c>
      <c r="E191" s="12">
        <v>1899743</v>
      </c>
      <c r="F191" s="12">
        <v>1891426</v>
      </c>
      <c r="G191" s="12">
        <v>1842220</v>
      </c>
      <c r="H191" s="12">
        <v>1835474</v>
      </c>
      <c r="I191" s="12">
        <v>1735724</v>
      </c>
      <c r="J191" s="12">
        <v>1675559</v>
      </c>
      <c r="K191" s="12">
        <v>1653241</v>
      </c>
    </row>
    <row r="192" spans="1:11">
      <c r="A192" s="11">
        <v>14</v>
      </c>
      <c r="B192" s="12">
        <v>1956711</v>
      </c>
      <c r="C192" s="12">
        <v>1890466</v>
      </c>
      <c r="D192" s="12">
        <v>1919275</v>
      </c>
      <c r="E192" s="12">
        <v>1910209</v>
      </c>
      <c r="F192" s="12">
        <v>1860432</v>
      </c>
      <c r="G192" s="12">
        <v>1854688</v>
      </c>
      <c r="H192" s="12">
        <v>1755706</v>
      </c>
      <c r="I192" s="12">
        <v>1693761</v>
      </c>
      <c r="J192" s="12">
        <v>1669842</v>
      </c>
      <c r="K192" s="12">
        <v>1588632</v>
      </c>
    </row>
    <row r="193" spans="1:11">
      <c r="A193" s="11">
        <v>15</v>
      </c>
      <c r="B193" s="12">
        <v>1912056</v>
      </c>
      <c r="C193" s="12">
        <v>1942402</v>
      </c>
      <c r="D193" s="12">
        <v>1933913</v>
      </c>
      <c r="E193" s="12">
        <v>1883710</v>
      </c>
      <c r="F193" s="12">
        <v>1878402</v>
      </c>
      <c r="G193" s="12">
        <v>1780126</v>
      </c>
      <c r="H193" s="12">
        <v>1719449</v>
      </c>
      <c r="I193" s="12">
        <v>1694524</v>
      </c>
      <c r="J193" s="12">
        <v>1611481</v>
      </c>
      <c r="K193" s="12">
        <v>1625655</v>
      </c>
    </row>
    <row r="194" spans="1:11">
      <c r="A194" s="11">
        <v>16</v>
      </c>
      <c r="B194" s="12">
        <v>1949705</v>
      </c>
      <c r="C194" s="12">
        <v>1942707</v>
      </c>
      <c r="D194" s="12">
        <v>1893568</v>
      </c>
      <c r="E194" s="12">
        <v>1888426</v>
      </c>
      <c r="F194" s="12">
        <v>1790639</v>
      </c>
      <c r="G194" s="12">
        <v>1731670</v>
      </c>
      <c r="H194" s="12">
        <v>1708916</v>
      </c>
      <c r="I194" s="12">
        <v>1625117</v>
      </c>
      <c r="J194" s="12">
        <v>1638483</v>
      </c>
      <c r="K194" s="12">
        <v>1595503</v>
      </c>
    </row>
    <row r="195" spans="1:11">
      <c r="A195" s="11">
        <v>17</v>
      </c>
      <c r="B195" s="12">
        <v>1949143</v>
      </c>
      <c r="C195" s="12">
        <v>1905224</v>
      </c>
      <c r="D195" s="12">
        <v>1904934</v>
      </c>
      <c r="E195" s="12">
        <v>1810317</v>
      </c>
      <c r="F195" s="12">
        <v>1754908</v>
      </c>
      <c r="G195" s="12">
        <v>1736755</v>
      </c>
      <c r="H195" s="12">
        <v>1657475</v>
      </c>
      <c r="I195" s="12">
        <v>1673448</v>
      </c>
      <c r="J195" s="12">
        <v>1631697</v>
      </c>
      <c r="K195" s="12">
        <v>1666769</v>
      </c>
    </row>
    <row r="196" spans="1:11">
      <c r="A196" s="11">
        <v>18</v>
      </c>
      <c r="B196" s="12">
        <v>1942472</v>
      </c>
      <c r="C196" s="12">
        <v>1937952</v>
      </c>
      <c r="D196" s="12">
        <v>1837913</v>
      </c>
      <c r="E196" s="12">
        <v>1775985</v>
      </c>
      <c r="F196" s="12">
        <v>1752307</v>
      </c>
      <c r="G196" s="12">
        <v>1668647</v>
      </c>
      <c r="H196" s="12">
        <v>1681260</v>
      </c>
      <c r="I196" s="12">
        <v>1633623</v>
      </c>
      <c r="J196" s="12">
        <v>1661214</v>
      </c>
      <c r="K196" s="12">
        <v>1756845</v>
      </c>
    </row>
    <row r="197" spans="1:11">
      <c r="A197" s="11">
        <v>19</v>
      </c>
      <c r="B197" s="12">
        <v>2008193</v>
      </c>
      <c r="C197" s="12">
        <v>1912710</v>
      </c>
      <c r="D197" s="12">
        <v>1854838</v>
      </c>
      <c r="E197" s="12">
        <v>1834785</v>
      </c>
      <c r="F197" s="12">
        <v>1752875</v>
      </c>
      <c r="G197" s="12">
        <v>1771832</v>
      </c>
      <c r="H197" s="12">
        <v>1729037</v>
      </c>
      <c r="I197" s="12">
        <v>1761858</v>
      </c>
      <c r="J197" s="12">
        <v>1864434</v>
      </c>
      <c r="K197" s="12">
        <v>2010737</v>
      </c>
    </row>
    <row r="198" spans="1:11">
      <c r="A198" s="11">
        <v>20</v>
      </c>
      <c r="B198" s="12">
        <v>1913958</v>
      </c>
      <c r="C198" s="12">
        <v>1856889</v>
      </c>
      <c r="D198" s="12">
        <v>1836330</v>
      </c>
      <c r="E198" s="12">
        <v>1752284</v>
      </c>
      <c r="F198" s="12">
        <v>1768596</v>
      </c>
      <c r="G198" s="12">
        <v>1725888</v>
      </c>
      <c r="H198" s="12">
        <v>1758984</v>
      </c>
      <c r="I198" s="12">
        <v>1856714</v>
      </c>
      <c r="J198" s="12">
        <v>1995610</v>
      </c>
      <c r="K198" s="12">
        <v>1981475</v>
      </c>
    </row>
    <row r="199" spans="1:11">
      <c r="A199" s="11">
        <v>21</v>
      </c>
      <c r="B199" s="12">
        <v>1838306</v>
      </c>
      <c r="C199" s="12">
        <v>1818619</v>
      </c>
      <c r="D199" s="12">
        <v>1735464</v>
      </c>
      <c r="E199" s="12">
        <v>1747285</v>
      </c>
      <c r="F199" s="12">
        <v>1703293</v>
      </c>
      <c r="G199" s="12">
        <v>1734675</v>
      </c>
      <c r="H199" s="12">
        <v>1830111</v>
      </c>
      <c r="I199" s="12">
        <v>1961843</v>
      </c>
      <c r="J199" s="12">
        <v>1943574</v>
      </c>
      <c r="K199" s="12">
        <v>1875865</v>
      </c>
    </row>
    <row r="200" spans="1:11">
      <c r="A200" s="11">
        <v>22</v>
      </c>
      <c r="B200" s="12">
        <v>1807701</v>
      </c>
      <c r="C200" s="12">
        <v>1725007</v>
      </c>
      <c r="D200" s="12">
        <v>1734130</v>
      </c>
      <c r="E200" s="12">
        <v>1685208</v>
      </c>
      <c r="F200" s="12">
        <v>1712499</v>
      </c>
      <c r="G200" s="12">
        <v>1803270</v>
      </c>
      <c r="H200" s="12">
        <v>1930290</v>
      </c>
      <c r="I200" s="12">
        <v>1907711</v>
      </c>
      <c r="J200" s="12">
        <v>1836778</v>
      </c>
      <c r="K200" s="12">
        <v>1798454</v>
      </c>
    </row>
    <row r="201" spans="1:11">
      <c r="A201" s="11">
        <v>23</v>
      </c>
      <c r="B201" s="12">
        <v>1744514</v>
      </c>
      <c r="C201" s="12">
        <v>1753977</v>
      </c>
      <c r="D201" s="12">
        <v>1703129</v>
      </c>
      <c r="E201" s="12">
        <v>1725678</v>
      </c>
      <c r="F201" s="12">
        <v>1813901</v>
      </c>
      <c r="G201" s="12">
        <v>1938056</v>
      </c>
      <c r="H201" s="12">
        <v>1914906</v>
      </c>
      <c r="I201" s="12">
        <v>1840173</v>
      </c>
      <c r="J201" s="12">
        <v>1797643</v>
      </c>
      <c r="K201" s="12">
        <v>1824905</v>
      </c>
    </row>
    <row r="202" spans="1:11">
      <c r="A202" s="11">
        <v>24</v>
      </c>
      <c r="B202" s="12">
        <v>1794136</v>
      </c>
      <c r="C202" s="12">
        <v>1746723</v>
      </c>
      <c r="D202" s="12">
        <v>1771877</v>
      </c>
      <c r="E202" s="12">
        <v>1859905</v>
      </c>
      <c r="F202" s="12">
        <v>1987644</v>
      </c>
      <c r="G202" s="12">
        <v>1965876</v>
      </c>
      <c r="H202" s="12">
        <v>1893475</v>
      </c>
      <c r="I202" s="12">
        <v>1850134</v>
      </c>
      <c r="J202" s="12">
        <v>1877739</v>
      </c>
      <c r="K202" s="12">
        <v>1915552</v>
      </c>
    </row>
    <row r="203" spans="1:11">
      <c r="A203" s="11">
        <v>25</v>
      </c>
      <c r="B203" s="12">
        <v>1797126</v>
      </c>
      <c r="C203" s="12">
        <v>1819630</v>
      </c>
      <c r="D203" s="12">
        <v>1904386</v>
      </c>
      <c r="E203" s="12">
        <v>2024357</v>
      </c>
      <c r="F203" s="12">
        <v>1995981</v>
      </c>
      <c r="G203" s="12">
        <v>1917064</v>
      </c>
      <c r="H203" s="12">
        <v>1869779</v>
      </c>
      <c r="I203" s="12">
        <v>1890098</v>
      </c>
      <c r="J203" s="12">
        <v>1920709</v>
      </c>
      <c r="K203" s="12">
        <v>2016086</v>
      </c>
    </row>
    <row r="204" spans="1:11">
      <c r="A204" s="11">
        <v>26</v>
      </c>
      <c r="B204" s="12">
        <v>1814527</v>
      </c>
      <c r="C204" s="12">
        <v>1903059</v>
      </c>
      <c r="D204" s="12">
        <v>2025572</v>
      </c>
      <c r="E204" s="12">
        <v>1997916</v>
      </c>
      <c r="F204" s="12">
        <v>1922233</v>
      </c>
      <c r="G204" s="12">
        <v>1877668</v>
      </c>
      <c r="H204" s="12">
        <v>1902820</v>
      </c>
      <c r="I204" s="12">
        <v>1935369</v>
      </c>
      <c r="J204" s="12">
        <v>2031925</v>
      </c>
      <c r="K204" s="12">
        <v>2089115</v>
      </c>
    </row>
    <row r="205" spans="1:11">
      <c r="A205" s="11">
        <v>27</v>
      </c>
      <c r="B205" s="12">
        <v>1951590</v>
      </c>
      <c r="C205" s="12">
        <v>2075408</v>
      </c>
      <c r="D205" s="12">
        <v>2045799</v>
      </c>
      <c r="E205" s="12">
        <v>1964186</v>
      </c>
      <c r="F205" s="12">
        <v>1916390</v>
      </c>
      <c r="G205" s="12">
        <v>1939474</v>
      </c>
      <c r="H205" s="12">
        <v>1972136</v>
      </c>
      <c r="I205" s="12">
        <v>2066471</v>
      </c>
      <c r="J205" s="12">
        <v>2120435</v>
      </c>
      <c r="K205" s="12">
        <v>2136188</v>
      </c>
    </row>
    <row r="206" spans="1:11">
      <c r="A206" s="11">
        <v>28</v>
      </c>
      <c r="B206" s="12">
        <v>2062702</v>
      </c>
      <c r="C206" s="12">
        <v>2027526</v>
      </c>
      <c r="D206" s="12">
        <v>1940199</v>
      </c>
      <c r="E206" s="12">
        <v>1883596</v>
      </c>
      <c r="F206" s="12">
        <v>1898397</v>
      </c>
      <c r="G206" s="12">
        <v>1922705</v>
      </c>
      <c r="H206" s="12">
        <v>2008676</v>
      </c>
      <c r="I206" s="12">
        <v>2051992</v>
      </c>
      <c r="J206" s="12">
        <v>2058312</v>
      </c>
      <c r="K206" s="12">
        <v>2070414</v>
      </c>
    </row>
    <row r="207" spans="1:11">
      <c r="A207" s="11">
        <v>29</v>
      </c>
      <c r="B207" s="12">
        <v>2070022</v>
      </c>
      <c r="C207" s="12">
        <v>2001735</v>
      </c>
      <c r="D207" s="12">
        <v>1963096</v>
      </c>
      <c r="E207" s="12">
        <v>1994789</v>
      </c>
      <c r="F207" s="12">
        <v>2039602</v>
      </c>
      <c r="G207" s="12">
        <v>2150142</v>
      </c>
      <c r="H207" s="12">
        <v>2219729</v>
      </c>
      <c r="I207" s="12">
        <v>2246735</v>
      </c>
      <c r="J207" s="12">
        <v>2279824</v>
      </c>
      <c r="K207" s="12">
        <v>2282987</v>
      </c>
    </row>
    <row r="208" spans="1:11">
      <c r="A208" s="11">
        <v>30</v>
      </c>
      <c r="B208" s="12">
        <v>2062722</v>
      </c>
      <c r="C208" s="12">
        <v>2014890</v>
      </c>
      <c r="D208" s="12">
        <v>2037984</v>
      </c>
      <c r="E208" s="12">
        <v>2071385</v>
      </c>
      <c r="F208" s="12">
        <v>2172727</v>
      </c>
      <c r="G208" s="12">
        <v>2232534</v>
      </c>
      <c r="H208" s="12">
        <v>2251215</v>
      </c>
      <c r="I208" s="12">
        <v>2272546</v>
      </c>
      <c r="J208" s="12">
        <v>2263559</v>
      </c>
      <c r="K208" s="12">
        <v>2259298</v>
      </c>
    </row>
    <row r="209" spans="1:11">
      <c r="A209" s="11">
        <v>31</v>
      </c>
      <c r="B209" s="12">
        <v>1956561</v>
      </c>
      <c r="C209" s="12">
        <v>1984053</v>
      </c>
      <c r="D209" s="12">
        <v>2020294</v>
      </c>
      <c r="E209" s="12">
        <v>2120569</v>
      </c>
      <c r="F209" s="12">
        <v>2182600</v>
      </c>
      <c r="G209" s="12">
        <v>2205158</v>
      </c>
      <c r="H209" s="12">
        <v>2232275</v>
      </c>
      <c r="I209" s="12">
        <v>2226773</v>
      </c>
      <c r="J209" s="12">
        <v>2225436</v>
      </c>
      <c r="K209" s="12">
        <v>2184242</v>
      </c>
    </row>
    <row r="210" spans="1:11">
      <c r="A210" s="11">
        <v>32</v>
      </c>
      <c r="B210" s="12">
        <v>2015159</v>
      </c>
      <c r="C210" s="12">
        <v>2052371</v>
      </c>
      <c r="D210" s="12">
        <v>2152934</v>
      </c>
      <c r="E210" s="12">
        <v>2212801</v>
      </c>
      <c r="F210" s="12">
        <v>2234381</v>
      </c>
      <c r="G210" s="12">
        <v>2261088</v>
      </c>
      <c r="H210" s="12">
        <v>2256550</v>
      </c>
      <c r="I210" s="12">
        <v>2253051</v>
      </c>
      <c r="J210" s="12">
        <v>2209429</v>
      </c>
      <c r="K210" s="12">
        <v>2200425</v>
      </c>
    </row>
    <row r="211" spans="1:11">
      <c r="A211" s="11">
        <v>33</v>
      </c>
      <c r="B211" s="12">
        <v>2036948</v>
      </c>
      <c r="C211" s="12">
        <v>2141264</v>
      </c>
      <c r="D211" s="12">
        <v>2204089</v>
      </c>
      <c r="E211" s="12">
        <v>2227346</v>
      </c>
      <c r="F211" s="12">
        <v>2257342</v>
      </c>
      <c r="G211" s="12">
        <v>2256544</v>
      </c>
      <c r="H211" s="12">
        <v>2258450</v>
      </c>
      <c r="I211" s="12">
        <v>2217459</v>
      </c>
      <c r="J211" s="12">
        <v>2210704</v>
      </c>
      <c r="K211" s="12">
        <v>2194753</v>
      </c>
    </row>
    <row r="212" spans="1:11">
      <c r="A212" s="11">
        <v>34</v>
      </c>
      <c r="B212" s="12">
        <v>2177733</v>
      </c>
      <c r="C212" s="12">
        <v>2246582</v>
      </c>
      <c r="D212" s="12">
        <v>2274430</v>
      </c>
      <c r="E212" s="12">
        <v>2307463</v>
      </c>
      <c r="F212" s="12">
        <v>2311239</v>
      </c>
      <c r="G212" s="12">
        <v>2317582</v>
      </c>
      <c r="H212" s="12">
        <v>2281760</v>
      </c>
      <c r="I212" s="12">
        <v>2278184</v>
      </c>
      <c r="J212" s="12">
        <v>2264777</v>
      </c>
      <c r="K212" s="12">
        <v>2178018</v>
      </c>
    </row>
    <row r="213" spans="1:11">
      <c r="A213" s="11">
        <v>35</v>
      </c>
      <c r="B213" s="12">
        <v>2291358</v>
      </c>
      <c r="C213" s="12">
        <v>2315362</v>
      </c>
      <c r="D213" s="12">
        <v>2343301</v>
      </c>
      <c r="E213" s="12">
        <v>2340096</v>
      </c>
      <c r="F213" s="12">
        <v>2340963</v>
      </c>
      <c r="G213" s="12">
        <v>2299693</v>
      </c>
      <c r="H213" s="12">
        <v>2292235</v>
      </c>
      <c r="I213" s="12">
        <v>2272475</v>
      </c>
      <c r="J213" s="12">
        <v>2179326</v>
      </c>
      <c r="K213" s="12">
        <v>2148097</v>
      </c>
    </row>
    <row r="214" spans="1:11">
      <c r="A214" s="11">
        <v>36</v>
      </c>
      <c r="B214" s="12">
        <v>2281227</v>
      </c>
      <c r="C214" s="12">
        <v>2310153</v>
      </c>
      <c r="D214" s="12">
        <v>2307092</v>
      </c>
      <c r="E214" s="12">
        <v>2306805</v>
      </c>
      <c r="F214" s="12">
        <v>2266570</v>
      </c>
      <c r="G214" s="12">
        <v>2259752</v>
      </c>
      <c r="H214" s="12">
        <v>2241854</v>
      </c>
      <c r="I214" s="12">
        <v>2149533</v>
      </c>
      <c r="J214" s="12">
        <v>2117965</v>
      </c>
      <c r="K214" s="12">
        <v>2056067</v>
      </c>
    </row>
    <row r="215" spans="1:11">
      <c r="A215" s="11">
        <v>37</v>
      </c>
      <c r="B215" s="12">
        <v>2299724</v>
      </c>
      <c r="C215" s="12">
        <v>2302661</v>
      </c>
      <c r="D215" s="12">
        <v>2307228</v>
      </c>
      <c r="E215" s="12">
        <v>2271090</v>
      </c>
      <c r="F215" s="12">
        <v>2269115</v>
      </c>
      <c r="G215" s="12">
        <v>2256297</v>
      </c>
      <c r="H215" s="12">
        <v>2169759</v>
      </c>
      <c r="I215" s="12">
        <v>2141500</v>
      </c>
      <c r="J215" s="12">
        <v>2082649</v>
      </c>
      <c r="K215" s="12">
        <v>2021136</v>
      </c>
    </row>
    <row r="216" spans="1:11">
      <c r="A216" s="11">
        <v>38</v>
      </c>
      <c r="B216" s="12">
        <v>2277413</v>
      </c>
      <c r="C216" s="12">
        <v>2272105</v>
      </c>
      <c r="D216" s="12">
        <v>2225903</v>
      </c>
      <c r="E216" s="12">
        <v>2212877</v>
      </c>
      <c r="F216" s="12">
        <v>2190032</v>
      </c>
      <c r="G216" s="12">
        <v>2096415</v>
      </c>
      <c r="H216" s="12">
        <v>2060612</v>
      </c>
      <c r="I216" s="12">
        <v>1994095</v>
      </c>
      <c r="J216" s="12">
        <v>1925376</v>
      </c>
      <c r="K216" s="12">
        <v>1873501</v>
      </c>
    </row>
    <row r="217" spans="1:11">
      <c r="A217" s="11">
        <v>39</v>
      </c>
      <c r="B217" s="12">
        <v>2324432</v>
      </c>
      <c r="C217" s="12">
        <v>2299127</v>
      </c>
      <c r="D217" s="12">
        <v>2306472</v>
      </c>
      <c r="E217" s="12">
        <v>2303140</v>
      </c>
      <c r="F217" s="12">
        <v>2225387</v>
      </c>
      <c r="G217" s="12">
        <v>2207751</v>
      </c>
      <c r="H217" s="12">
        <v>2157235</v>
      </c>
      <c r="I217" s="12">
        <v>2101372</v>
      </c>
      <c r="J217" s="12">
        <v>2062799</v>
      </c>
      <c r="K217" s="12">
        <v>1982626</v>
      </c>
    </row>
    <row r="218" spans="1:11">
      <c r="A218" s="11">
        <v>40</v>
      </c>
      <c r="B218" s="12">
        <v>2339240</v>
      </c>
      <c r="C218" s="12">
        <v>2336232</v>
      </c>
      <c r="D218" s="12">
        <v>2321092</v>
      </c>
      <c r="E218" s="12">
        <v>2231690</v>
      </c>
      <c r="F218" s="12">
        <v>2203381</v>
      </c>
      <c r="G218" s="12">
        <v>2142931</v>
      </c>
      <c r="H218" s="12">
        <v>2078542</v>
      </c>
      <c r="I218" s="12">
        <v>2029657</v>
      </c>
      <c r="J218" s="12">
        <v>1940493</v>
      </c>
      <c r="K218" s="12">
        <v>1919408</v>
      </c>
    </row>
    <row r="219" spans="1:11">
      <c r="A219" s="11">
        <v>41</v>
      </c>
      <c r="B219" s="12">
        <v>2251001</v>
      </c>
      <c r="C219" s="12">
        <v>2241630</v>
      </c>
      <c r="D219" s="12">
        <v>2159571</v>
      </c>
      <c r="E219" s="12">
        <v>2136348</v>
      </c>
      <c r="F219" s="12">
        <v>2082313</v>
      </c>
      <c r="G219" s="12">
        <v>2024217</v>
      </c>
      <c r="H219" s="12">
        <v>1981613</v>
      </c>
      <c r="I219" s="12">
        <v>1897929</v>
      </c>
      <c r="J219" s="12">
        <v>1880472</v>
      </c>
      <c r="K219" s="12">
        <v>1844367</v>
      </c>
    </row>
    <row r="220" spans="1:11">
      <c r="A220" s="11">
        <v>42</v>
      </c>
      <c r="B220" s="12">
        <v>2271447</v>
      </c>
      <c r="C220" s="12">
        <v>2185185</v>
      </c>
      <c r="D220" s="12">
        <v>2157513</v>
      </c>
      <c r="E220" s="12">
        <v>2099351</v>
      </c>
      <c r="F220" s="12">
        <v>2037050</v>
      </c>
      <c r="G220" s="12">
        <v>1991052</v>
      </c>
      <c r="H220" s="12">
        <v>1904269</v>
      </c>
      <c r="I220" s="12">
        <v>1882991</v>
      </c>
      <c r="J220" s="12">
        <v>1842526</v>
      </c>
      <c r="K220" s="12">
        <v>1835798</v>
      </c>
    </row>
    <row r="221" spans="1:11">
      <c r="A221" s="11">
        <v>43</v>
      </c>
      <c r="B221" s="12">
        <v>2179381</v>
      </c>
      <c r="C221" s="12">
        <v>2151740</v>
      </c>
      <c r="D221" s="12">
        <v>2092583</v>
      </c>
      <c r="E221" s="12">
        <v>2030050</v>
      </c>
      <c r="F221" s="12">
        <v>1983583</v>
      </c>
      <c r="G221" s="12">
        <v>1897300</v>
      </c>
      <c r="H221" s="12">
        <v>1876356</v>
      </c>
      <c r="I221" s="12">
        <v>1834693</v>
      </c>
      <c r="J221" s="12">
        <v>1826167</v>
      </c>
      <c r="K221" s="12">
        <v>1951084</v>
      </c>
    </row>
    <row r="222" spans="1:11">
      <c r="A222" s="11">
        <v>44</v>
      </c>
      <c r="B222" s="12">
        <v>2154381</v>
      </c>
      <c r="C222" s="12">
        <v>2102579</v>
      </c>
      <c r="D222" s="12">
        <v>2045523</v>
      </c>
      <c r="E222" s="12">
        <v>2005061</v>
      </c>
      <c r="F222" s="12">
        <v>1923415</v>
      </c>
      <c r="G222" s="12">
        <v>1908157</v>
      </c>
      <c r="H222" s="12">
        <v>1872662</v>
      </c>
      <c r="I222" s="12">
        <v>1869429</v>
      </c>
      <c r="J222" s="12">
        <v>2003439</v>
      </c>
      <c r="K222" s="12">
        <v>1463044</v>
      </c>
    </row>
    <row r="223" spans="1:11">
      <c r="A223" s="11">
        <v>45</v>
      </c>
      <c r="B223" s="12">
        <v>2145165</v>
      </c>
      <c r="C223" s="12">
        <v>2079096</v>
      </c>
      <c r="D223" s="12">
        <v>2029100</v>
      </c>
      <c r="E223" s="12">
        <v>1938345</v>
      </c>
      <c r="F223" s="12">
        <v>1915023</v>
      </c>
      <c r="G223" s="12">
        <v>1871604</v>
      </c>
      <c r="H223" s="12">
        <v>1861252</v>
      </c>
      <c r="I223" s="12">
        <v>1984728</v>
      </c>
      <c r="J223" s="12">
        <v>1443523</v>
      </c>
      <c r="K223" s="12">
        <v>1474311</v>
      </c>
    </row>
    <row r="224" spans="1:11">
      <c r="A224" s="11">
        <v>46</v>
      </c>
      <c r="B224" s="12">
        <v>2032763</v>
      </c>
      <c r="C224" s="12">
        <v>1984251</v>
      </c>
      <c r="D224" s="12">
        <v>1895102</v>
      </c>
      <c r="E224" s="12">
        <v>1872104</v>
      </c>
      <c r="F224" s="12">
        <v>1829825</v>
      </c>
      <c r="G224" s="12">
        <v>1819638</v>
      </c>
      <c r="H224" s="12">
        <v>1941126</v>
      </c>
      <c r="I224" s="12">
        <v>1411573</v>
      </c>
      <c r="J224" s="12">
        <v>1440660</v>
      </c>
      <c r="K224" s="12">
        <v>1438027</v>
      </c>
    </row>
    <row r="225" spans="1:11">
      <c r="A225" s="11">
        <v>47</v>
      </c>
      <c r="B225" s="12">
        <v>2002539</v>
      </c>
      <c r="C225" s="12">
        <v>1914688</v>
      </c>
      <c r="D225" s="12">
        <v>1892281</v>
      </c>
      <c r="E225" s="12">
        <v>1850252</v>
      </c>
      <c r="F225" s="12">
        <v>1840585</v>
      </c>
      <c r="G225" s="12">
        <v>1962949</v>
      </c>
      <c r="H225" s="12">
        <v>1431045</v>
      </c>
      <c r="I225" s="12">
        <v>1460612</v>
      </c>
      <c r="J225" s="12">
        <v>1457937</v>
      </c>
      <c r="K225" s="12">
        <v>1530201</v>
      </c>
    </row>
    <row r="226" spans="1:11">
      <c r="A226" s="11">
        <v>48</v>
      </c>
      <c r="B226" s="12">
        <v>1889877</v>
      </c>
      <c r="C226" s="12">
        <v>1861433</v>
      </c>
      <c r="D226" s="12">
        <v>1813612</v>
      </c>
      <c r="E226" s="12">
        <v>1797975</v>
      </c>
      <c r="F226" s="12">
        <v>1912112</v>
      </c>
      <c r="G226" s="12">
        <v>1387460</v>
      </c>
      <c r="H226" s="12">
        <v>1411390</v>
      </c>
      <c r="I226" s="12">
        <v>1403693</v>
      </c>
      <c r="J226" s="12">
        <v>1467777</v>
      </c>
      <c r="K226" s="12">
        <v>1280152</v>
      </c>
    </row>
    <row r="227" spans="1:11">
      <c r="A227" s="11">
        <v>49</v>
      </c>
      <c r="B227" s="12">
        <v>1917390</v>
      </c>
      <c r="C227" s="12">
        <v>1880708</v>
      </c>
      <c r="D227" s="12">
        <v>1875902</v>
      </c>
      <c r="E227" s="12">
        <v>2006380</v>
      </c>
      <c r="F227" s="12">
        <v>1468193</v>
      </c>
      <c r="G227" s="12">
        <v>1503044</v>
      </c>
      <c r="H227" s="12">
        <v>1505283</v>
      </c>
      <c r="I227" s="12">
        <v>1583230</v>
      </c>
      <c r="J227" s="12">
        <v>1391123</v>
      </c>
      <c r="K227" s="12">
        <v>1324583</v>
      </c>
    </row>
    <row r="228" spans="1:11">
      <c r="A228" s="11">
        <v>50</v>
      </c>
      <c r="B228" s="12">
        <v>1914019</v>
      </c>
      <c r="C228" s="12">
        <v>1901062</v>
      </c>
      <c r="D228" s="12">
        <v>2024120</v>
      </c>
      <c r="E228" s="12">
        <v>1474034</v>
      </c>
      <c r="F228" s="12">
        <v>1501800</v>
      </c>
      <c r="G228" s="12">
        <v>1497178</v>
      </c>
      <c r="H228" s="12">
        <v>1568236</v>
      </c>
      <c r="I228" s="12">
        <v>1370809</v>
      </c>
      <c r="J228" s="12">
        <v>1298725</v>
      </c>
      <c r="K228" s="12">
        <v>1244925</v>
      </c>
    </row>
    <row r="229" spans="1:11">
      <c r="A229" s="11">
        <v>51</v>
      </c>
      <c r="B229" s="12">
        <v>1840229</v>
      </c>
      <c r="C229" s="12">
        <v>1959697</v>
      </c>
      <c r="D229" s="12">
        <v>1427347</v>
      </c>
      <c r="E229" s="12">
        <v>1453821</v>
      </c>
      <c r="F229" s="12">
        <v>1449224</v>
      </c>
      <c r="G229" s="12">
        <v>1517955</v>
      </c>
      <c r="H229" s="12">
        <v>1327373</v>
      </c>
      <c r="I229" s="12">
        <v>1257238</v>
      </c>
      <c r="J229" s="12">
        <v>1204600</v>
      </c>
      <c r="K229" s="12">
        <v>1186841</v>
      </c>
    </row>
    <row r="230" spans="1:11">
      <c r="A230" s="11">
        <v>52</v>
      </c>
      <c r="B230" s="12">
        <v>1974733</v>
      </c>
      <c r="C230" s="12">
        <v>1437691</v>
      </c>
      <c r="D230" s="12">
        <v>1462731</v>
      </c>
      <c r="E230" s="12">
        <v>1456577</v>
      </c>
      <c r="F230" s="12">
        <v>1524258</v>
      </c>
      <c r="G230" s="12">
        <v>1331694</v>
      </c>
      <c r="H230" s="12">
        <v>1260831</v>
      </c>
      <c r="I230" s="12">
        <v>1206561</v>
      </c>
      <c r="J230" s="12">
        <v>1187180</v>
      </c>
      <c r="K230" s="12">
        <v>1165070</v>
      </c>
    </row>
    <row r="231" spans="1:11">
      <c r="A231" s="11">
        <v>53</v>
      </c>
      <c r="B231" s="12">
        <v>1430267</v>
      </c>
      <c r="C231" s="12">
        <v>1458392</v>
      </c>
      <c r="D231" s="12">
        <v>1455001</v>
      </c>
      <c r="E231" s="12">
        <v>1525335</v>
      </c>
      <c r="F231" s="12">
        <v>1335630</v>
      </c>
      <c r="G231" s="12">
        <v>1267054</v>
      </c>
      <c r="H231" s="12">
        <v>1215472</v>
      </c>
      <c r="I231" s="12">
        <v>1198100</v>
      </c>
      <c r="J231" s="12">
        <v>1177706</v>
      </c>
      <c r="K231" s="12">
        <v>1120052</v>
      </c>
    </row>
    <row r="232" spans="1:11">
      <c r="A232" s="11">
        <v>54</v>
      </c>
      <c r="B232" s="12">
        <v>1485323</v>
      </c>
      <c r="C232" s="12">
        <v>1481673</v>
      </c>
      <c r="D232" s="12">
        <v>1552499</v>
      </c>
      <c r="E232" s="12">
        <v>1359702</v>
      </c>
      <c r="F232" s="12">
        <v>1289991</v>
      </c>
      <c r="G232" s="12">
        <v>1237546</v>
      </c>
      <c r="H232" s="12">
        <v>1219963</v>
      </c>
      <c r="I232" s="12">
        <v>1199165</v>
      </c>
      <c r="J232" s="12">
        <v>1139523</v>
      </c>
      <c r="K232" s="12">
        <v>1134737</v>
      </c>
    </row>
    <row r="233" spans="1:11">
      <c r="A233" s="11">
        <v>55</v>
      </c>
      <c r="B233" s="12">
        <v>1466796</v>
      </c>
      <c r="C233" s="12">
        <v>1534753</v>
      </c>
      <c r="D233" s="12">
        <v>1342791</v>
      </c>
      <c r="E233" s="12">
        <v>1271723</v>
      </c>
      <c r="F233" s="12">
        <v>1218620</v>
      </c>
      <c r="G233" s="12">
        <v>1199517</v>
      </c>
      <c r="H233" s="12">
        <v>1177866</v>
      </c>
      <c r="I233" s="12">
        <v>1117364</v>
      </c>
      <c r="J233" s="12">
        <v>1110300</v>
      </c>
      <c r="K233" s="12">
        <v>1123819</v>
      </c>
    </row>
    <row r="234" spans="1:11">
      <c r="A234" s="11">
        <v>56</v>
      </c>
      <c r="B234" s="12">
        <v>1512219</v>
      </c>
      <c r="C234" s="12">
        <v>1327799</v>
      </c>
      <c r="D234" s="12">
        <v>1262312</v>
      </c>
      <c r="E234" s="12">
        <v>1213521</v>
      </c>
      <c r="F234" s="12">
        <v>1199245</v>
      </c>
      <c r="G234" s="12">
        <v>1181984</v>
      </c>
      <c r="H234" s="12">
        <v>1125823</v>
      </c>
      <c r="I234" s="12">
        <v>1122486</v>
      </c>
      <c r="J234" s="12">
        <v>1140142</v>
      </c>
      <c r="K234" s="12">
        <v>1071744</v>
      </c>
    </row>
    <row r="235" spans="1:11">
      <c r="A235" s="11">
        <v>57</v>
      </c>
      <c r="B235" s="12">
        <v>1328043</v>
      </c>
      <c r="C235" s="12">
        <v>1263625</v>
      </c>
      <c r="D235" s="12">
        <v>1215400</v>
      </c>
      <c r="E235" s="12">
        <v>1201210</v>
      </c>
      <c r="F235" s="12">
        <v>1184562</v>
      </c>
      <c r="G235" s="12">
        <v>1128619</v>
      </c>
      <c r="H235" s="12">
        <v>1126184</v>
      </c>
      <c r="I235" s="12">
        <v>1144020</v>
      </c>
      <c r="J235" s="12">
        <v>1075625</v>
      </c>
      <c r="K235" s="12">
        <v>1091381</v>
      </c>
    </row>
    <row r="236" spans="1:11">
      <c r="A236" s="11">
        <v>58</v>
      </c>
      <c r="B236" s="12">
        <v>1252060</v>
      </c>
      <c r="C236" s="12">
        <v>1196415</v>
      </c>
      <c r="D236" s="12">
        <v>1174893</v>
      </c>
      <c r="E236" s="12">
        <v>1150571</v>
      </c>
      <c r="F236" s="12">
        <v>1089129</v>
      </c>
      <c r="G236" s="12">
        <v>1079396</v>
      </c>
      <c r="H236" s="12">
        <v>1090040</v>
      </c>
      <c r="I236" s="12">
        <v>1017851</v>
      </c>
      <c r="J236" s="12">
        <v>1025218</v>
      </c>
      <c r="K236" s="12">
        <v>1037383</v>
      </c>
    </row>
    <row r="237" spans="1:11">
      <c r="A237" s="11">
        <v>59</v>
      </c>
      <c r="B237" s="12">
        <v>1205916</v>
      </c>
      <c r="C237" s="12">
        <v>1190883</v>
      </c>
      <c r="D237" s="12">
        <v>1173089</v>
      </c>
      <c r="E237" s="12">
        <v>1116266</v>
      </c>
      <c r="F237" s="12">
        <v>1112446</v>
      </c>
      <c r="G237" s="12">
        <v>1129230</v>
      </c>
      <c r="H237" s="12">
        <v>1061058</v>
      </c>
      <c r="I237" s="12">
        <v>1074709</v>
      </c>
      <c r="J237" s="12">
        <v>1092826</v>
      </c>
      <c r="K237" s="12">
        <v>1146969</v>
      </c>
    </row>
    <row r="238" spans="1:11">
      <c r="A238" s="11">
        <v>60</v>
      </c>
      <c r="B238" s="12">
        <v>1204473</v>
      </c>
      <c r="C238" s="12">
        <v>1183161</v>
      </c>
      <c r="D238" s="12">
        <v>1122925</v>
      </c>
      <c r="E238" s="12">
        <v>1115094</v>
      </c>
      <c r="F238" s="12">
        <v>1128761</v>
      </c>
      <c r="G238" s="12">
        <v>1057229</v>
      </c>
      <c r="H238" s="12">
        <v>1067994</v>
      </c>
      <c r="I238" s="12">
        <v>1082917</v>
      </c>
      <c r="J238" s="12">
        <v>1132776</v>
      </c>
      <c r="K238" s="12">
        <v>1138987</v>
      </c>
    </row>
    <row r="239" spans="1:11">
      <c r="A239" s="11">
        <v>61</v>
      </c>
      <c r="B239" s="12">
        <v>1138656</v>
      </c>
      <c r="C239" s="12">
        <v>1082493</v>
      </c>
      <c r="D239" s="12">
        <v>1076229</v>
      </c>
      <c r="E239" s="12">
        <v>1090370</v>
      </c>
      <c r="F239" s="12">
        <v>1022816</v>
      </c>
      <c r="G239" s="12">
        <v>1034297</v>
      </c>
      <c r="H239" s="12">
        <v>1050710</v>
      </c>
      <c r="I239" s="12">
        <v>1100538</v>
      </c>
      <c r="J239" s="12">
        <v>1107192</v>
      </c>
      <c r="K239" s="12">
        <v>1109286</v>
      </c>
    </row>
    <row r="240" spans="1:11">
      <c r="A240" s="11">
        <v>62</v>
      </c>
      <c r="B240" s="12">
        <v>1089733</v>
      </c>
      <c r="C240" s="12">
        <v>1082874</v>
      </c>
      <c r="D240" s="12">
        <v>1095750</v>
      </c>
      <c r="E240" s="12">
        <v>1026570</v>
      </c>
      <c r="F240" s="12">
        <v>1037276</v>
      </c>
      <c r="G240" s="12">
        <v>1052628</v>
      </c>
      <c r="H240" s="12">
        <v>1101840</v>
      </c>
      <c r="I240" s="12">
        <v>1107066</v>
      </c>
      <c r="J240" s="12">
        <v>1108008</v>
      </c>
      <c r="K240" s="12">
        <v>1142625</v>
      </c>
    </row>
    <row r="241" spans="1:11">
      <c r="A241" s="11">
        <v>63</v>
      </c>
      <c r="B241" s="12">
        <v>1083806</v>
      </c>
      <c r="C241" s="12">
        <v>1097019</v>
      </c>
      <c r="D241" s="12">
        <v>1027608</v>
      </c>
      <c r="E241" s="12">
        <v>1037642</v>
      </c>
      <c r="F241" s="12">
        <v>1053480</v>
      </c>
      <c r="G241" s="12">
        <v>1102683</v>
      </c>
      <c r="H241" s="12">
        <v>1108094</v>
      </c>
      <c r="I241" s="12">
        <v>1109028</v>
      </c>
      <c r="J241" s="12">
        <v>1143343</v>
      </c>
      <c r="K241" s="12">
        <v>1130072</v>
      </c>
    </row>
    <row r="242" spans="1:11">
      <c r="A242" s="11">
        <v>64</v>
      </c>
      <c r="B242" s="12">
        <v>1097061</v>
      </c>
      <c r="C242" s="12">
        <v>1030825</v>
      </c>
      <c r="D242" s="12">
        <v>1043774</v>
      </c>
      <c r="E242" s="12">
        <v>1062300</v>
      </c>
      <c r="F242" s="12">
        <v>1115014</v>
      </c>
      <c r="G242" s="12">
        <v>1123045</v>
      </c>
      <c r="H242" s="12">
        <v>1127241</v>
      </c>
      <c r="I242" s="12">
        <v>1164907</v>
      </c>
      <c r="J242" s="12">
        <v>1153839</v>
      </c>
      <c r="K242" s="12">
        <v>1152141</v>
      </c>
    </row>
    <row r="243" spans="1:11">
      <c r="A243" s="11">
        <v>65</v>
      </c>
      <c r="B243" s="12">
        <v>1016834</v>
      </c>
      <c r="C243" s="12">
        <v>1029326</v>
      </c>
      <c r="D243" s="12">
        <v>1047169</v>
      </c>
      <c r="E243" s="12">
        <v>1098111</v>
      </c>
      <c r="F243" s="12">
        <v>1105497</v>
      </c>
      <c r="G243" s="12">
        <v>1108630</v>
      </c>
      <c r="H243" s="12">
        <v>1145197</v>
      </c>
      <c r="I243" s="12">
        <v>1133412</v>
      </c>
      <c r="J243" s="12">
        <v>1130328</v>
      </c>
      <c r="K243" s="12">
        <v>1157247</v>
      </c>
    </row>
    <row r="244" spans="1:11">
      <c r="A244" s="11">
        <v>66</v>
      </c>
      <c r="B244" s="12">
        <v>1019173</v>
      </c>
      <c r="C244" s="12">
        <v>1036094</v>
      </c>
      <c r="D244" s="12">
        <v>1085606</v>
      </c>
      <c r="E244" s="12">
        <v>1091154</v>
      </c>
      <c r="F244" s="12">
        <v>1092868</v>
      </c>
      <c r="G244" s="12">
        <v>1127476</v>
      </c>
      <c r="H244" s="12">
        <v>1114452</v>
      </c>
      <c r="I244" s="12">
        <v>1109784</v>
      </c>
      <c r="J244" s="12">
        <v>1134517</v>
      </c>
      <c r="K244" s="12">
        <v>1128344</v>
      </c>
    </row>
    <row r="245" spans="1:11">
      <c r="A245" s="11">
        <v>67</v>
      </c>
      <c r="B245" s="12">
        <v>1036309</v>
      </c>
      <c r="C245" s="12">
        <v>1085086</v>
      </c>
      <c r="D245" s="12">
        <v>1089043</v>
      </c>
      <c r="E245" s="12">
        <v>1089009</v>
      </c>
      <c r="F245" s="12">
        <v>1121990</v>
      </c>
      <c r="G245" s="12">
        <v>1107230</v>
      </c>
      <c r="H245" s="12">
        <v>1101236</v>
      </c>
      <c r="I245" s="12">
        <v>1124102</v>
      </c>
      <c r="J245" s="12">
        <v>1116296</v>
      </c>
      <c r="K245" s="12">
        <v>1103617</v>
      </c>
    </row>
    <row r="246" spans="1:11">
      <c r="A246" s="11">
        <v>68</v>
      </c>
      <c r="B246" s="12">
        <v>1038895</v>
      </c>
      <c r="C246" s="12">
        <v>1043912</v>
      </c>
      <c r="D246" s="12">
        <v>1044406</v>
      </c>
      <c r="E246" s="12">
        <v>1076437</v>
      </c>
      <c r="F246" s="12">
        <v>1063373</v>
      </c>
      <c r="G246" s="12">
        <v>1057595</v>
      </c>
      <c r="H246" s="12">
        <v>1080984</v>
      </c>
      <c r="I246" s="12">
        <v>1074330</v>
      </c>
      <c r="J246" s="12">
        <v>1062634</v>
      </c>
      <c r="K246" s="12">
        <v>1089665</v>
      </c>
    </row>
    <row r="247" spans="1:11">
      <c r="A247" s="11">
        <v>69</v>
      </c>
      <c r="B247" s="12">
        <v>1030777</v>
      </c>
      <c r="C247" s="12">
        <v>1033896</v>
      </c>
      <c r="D247" s="12">
        <v>1067832</v>
      </c>
      <c r="E247" s="12">
        <v>1056644</v>
      </c>
      <c r="F247" s="12">
        <v>1053266</v>
      </c>
      <c r="G247" s="12">
        <v>1079045</v>
      </c>
      <c r="H247" s="12">
        <v>1075393</v>
      </c>
      <c r="I247" s="12">
        <v>1066115</v>
      </c>
      <c r="J247" s="12">
        <v>1096009</v>
      </c>
      <c r="K247" s="12">
        <v>1086021</v>
      </c>
    </row>
    <row r="248" spans="1:11">
      <c r="A248" s="11">
        <v>70</v>
      </c>
      <c r="B248" s="12">
        <v>1035271</v>
      </c>
      <c r="C248" s="12">
        <v>1065660</v>
      </c>
      <c r="D248" s="12">
        <v>1050803</v>
      </c>
      <c r="E248" s="12">
        <v>1043695</v>
      </c>
      <c r="F248" s="12">
        <v>1065427</v>
      </c>
      <c r="G248" s="12">
        <v>1058246</v>
      </c>
      <c r="H248" s="12">
        <v>1046140</v>
      </c>
      <c r="I248" s="12">
        <v>1072033</v>
      </c>
      <c r="J248" s="12">
        <v>1058699</v>
      </c>
      <c r="K248" s="12">
        <v>1004189</v>
      </c>
    </row>
    <row r="249" spans="1:11">
      <c r="A249" s="11">
        <v>71</v>
      </c>
      <c r="B249" s="12">
        <v>1014489</v>
      </c>
      <c r="C249" s="12">
        <v>1003129</v>
      </c>
      <c r="D249" s="12">
        <v>999199</v>
      </c>
      <c r="E249" s="12">
        <v>1023168</v>
      </c>
      <c r="F249" s="12">
        <v>1019634</v>
      </c>
      <c r="G249" s="12">
        <v>1010430</v>
      </c>
      <c r="H249" s="12">
        <v>1039077</v>
      </c>
      <c r="I249" s="12">
        <v>1029169</v>
      </c>
      <c r="J249" s="12">
        <v>978190</v>
      </c>
      <c r="K249" s="12">
        <v>958446</v>
      </c>
    </row>
    <row r="250" spans="1:11">
      <c r="A250" s="11">
        <v>72</v>
      </c>
      <c r="B250" s="12">
        <v>985026</v>
      </c>
      <c r="C250" s="12">
        <v>980513</v>
      </c>
      <c r="D250" s="12">
        <v>1003480</v>
      </c>
      <c r="E250" s="12">
        <v>999363</v>
      </c>
      <c r="F250" s="12">
        <v>990235</v>
      </c>
      <c r="G250" s="12">
        <v>1017215</v>
      </c>
      <c r="H250" s="12">
        <v>1007590</v>
      </c>
      <c r="I250" s="12">
        <v>956806</v>
      </c>
      <c r="J250" s="12">
        <v>936915</v>
      </c>
      <c r="K250" s="12">
        <v>919695</v>
      </c>
    </row>
    <row r="251" spans="1:11">
      <c r="A251" s="11">
        <v>73</v>
      </c>
      <c r="B251" s="12">
        <v>969570</v>
      </c>
      <c r="C251" s="12">
        <v>988658</v>
      </c>
      <c r="D251" s="12">
        <v>981030</v>
      </c>
      <c r="E251" s="12">
        <v>968649</v>
      </c>
      <c r="F251" s="12">
        <v>991991</v>
      </c>
      <c r="G251" s="12">
        <v>978738</v>
      </c>
      <c r="H251" s="12">
        <v>926770</v>
      </c>
      <c r="I251" s="12">
        <v>904191</v>
      </c>
      <c r="J251" s="12">
        <v>883927</v>
      </c>
      <c r="K251" s="12">
        <v>869271</v>
      </c>
    </row>
    <row r="252" spans="1:11">
      <c r="A252" s="11">
        <v>74</v>
      </c>
      <c r="B252" s="12">
        <v>979080</v>
      </c>
      <c r="C252" s="12">
        <v>970682</v>
      </c>
      <c r="D252" s="12">
        <v>957574</v>
      </c>
      <c r="E252" s="12">
        <v>979963</v>
      </c>
      <c r="F252" s="12">
        <v>966650</v>
      </c>
      <c r="G252" s="12">
        <v>914298</v>
      </c>
      <c r="H252" s="12">
        <v>891959</v>
      </c>
      <c r="I252" s="12">
        <v>871281</v>
      </c>
      <c r="J252" s="12">
        <v>855712</v>
      </c>
      <c r="K252" s="12">
        <v>849573</v>
      </c>
    </row>
    <row r="253" spans="1:11">
      <c r="A253" s="11">
        <v>75</v>
      </c>
      <c r="B253" s="12">
        <v>946529</v>
      </c>
      <c r="C253" s="12">
        <v>934093</v>
      </c>
      <c r="D253" s="12">
        <v>956240</v>
      </c>
      <c r="E253" s="12">
        <v>943802</v>
      </c>
      <c r="F253" s="12">
        <v>893580</v>
      </c>
      <c r="G253" s="12">
        <v>871699</v>
      </c>
      <c r="H253" s="12">
        <v>852537</v>
      </c>
      <c r="I253" s="12">
        <v>837667</v>
      </c>
      <c r="J253" s="12">
        <v>831693</v>
      </c>
      <c r="K253" s="12">
        <v>830493</v>
      </c>
    </row>
    <row r="254" spans="1:11">
      <c r="A254" s="11">
        <v>76</v>
      </c>
      <c r="B254" s="12">
        <v>900277</v>
      </c>
      <c r="C254" s="12">
        <v>921217</v>
      </c>
      <c r="D254" s="12">
        <v>908653</v>
      </c>
      <c r="E254" s="12">
        <v>859939</v>
      </c>
      <c r="F254" s="12">
        <v>838956</v>
      </c>
      <c r="G254" s="12">
        <v>819776</v>
      </c>
      <c r="H254" s="12">
        <v>805691</v>
      </c>
      <c r="I254" s="12">
        <v>799677</v>
      </c>
      <c r="J254" s="12">
        <v>798041</v>
      </c>
      <c r="K254" s="12">
        <v>778526</v>
      </c>
    </row>
    <row r="255" spans="1:11">
      <c r="A255" s="11">
        <v>77</v>
      </c>
      <c r="B255" s="12">
        <v>882560</v>
      </c>
      <c r="C255" s="12">
        <v>871646</v>
      </c>
      <c r="D255" s="12">
        <v>825990</v>
      </c>
      <c r="E255" s="12">
        <v>807115</v>
      </c>
      <c r="F255" s="12">
        <v>790148</v>
      </c>
      <c r="G255" s="12">
        <v>777293</v>
      </c>
      <c r="H255" s="12">
        <v>773194</v>
      </c>
      <c r="I255" s="12">
        <v>772805</v>
      </c>
      <c r="J255" s="12">
        <v>755381</v>
      </c>
      <c r="K255" s="12">
        <v>750132</v>
      </c>
    </row>
    <row r="256" spans="1:11">
      <c r="A256" s="11">
        <v>78</v>
      </c>
      <c r="B256" s="12">
        <v>838464</v>
      </c>
      <c r="C256" s="12">
        <v>796711</v>
      </c>
      <c r="D256" s="12">
        <v>780844</v>
      </c>
      <c r="E256" s="12">
        <v>766999</v>
      </c>
      <c r="F256" s="12">
        <v>757269</v>
      </c>
      <c r="G256" s="12">
        <v>755159</v>
      </c>
      <c r="H256" s="12">
        <v>757757</v>
      </c>
      <c r="I256" s="12">
        <v>743120</v>
      </c>
      <c r="J256" s="12">
        <v>740560</v>
      </c>
      <c r="K256" s="12">
        <v>708055</v>
      </c>
    </row>
    <row r="257" spans="1:11">
      <c r="A257" s="11">
        <v>79</v>
      </c>
      <c r="B257" s="12">
        <v>763391</v>
      </c>
      <c r="C257" s="12">
        <v>747518</v>
      </c>
      <c r="D257" s="12">
        <v>733656</v>
      </c>
      <c r="E257" s="12">
        <v>724110</v>
      </c>
      <c r="F257" s="12">
        <v>721972</v>
      </c>
      <c r="G257" s="12">
        <v>723580</v>
      </c>
      <c r="H257" s="12">
        <v>709841</v>
      </c>
      <c r="I257" s="12">
        <v>706940</v>
      </c>
      <c r="J257" s="12">
        <v>675945</v>
      </c>
      <c r="K257" s="12">
        <v>669143</v>
      </c>
    </row>
    <row r="258" spans="1:11">
      <c r="A258" s="11">
        <v>80</v>
      </c>
      <c r="B258" s="12">
        <v>729561</v>
      </c>
      <c r="C258" s="12">
        <v>711439</v>
      </c>
      <c r="D258" s="12">
        <v>697634</v>
      </c>
      <c r="E258" s="12">
        <v>691440</v>
      </c>
      <c r="F258" s="12">
        <v>688844</v>
      </c>
      <c r="G258" s="12">
        <v>670874</v>
      </c>
      <c r="H258" s="12">
        <v>664464</v>
      </c>
      <c r="I258" s="12">
        <v>631734</v>
      </c>
      <c r="J258" s="12">
        <v>621307</v>
      </c>
      <c r="K258" s="12">
        <v>604893</v>
      </c>
    </row>
    <row r="259" spans="1:11">
      <c r="A259" s="11">
        <v>81</v>
      </c>
      <c r="B259" s="12">
        <v>653687</v>
      </c>
      <c r="C259" s="12">
        <v>642797</v>
      </c>
      <c r="D259" s="12">
        <v>639054</v>
      </c>
      <c r="E259" s="12">
        <v>638857</v>
      </c>
      <c r="F259" s="12">
        <v>624458</v>
      </c>
      <c r="G259" s="12">
        <v>619876</v>
      </c>
      <c r="H259" s="12">
        <v>591992</v>
      </c>
      <c r="I259" s="12">
        <v>583979</v>
      </c>
      <c r="J259" s="12">
        <v>570297</v>
      </c>
      <c r="K259" s="12">
        <v>556877</v>
      </c>
    </row>
    <row r="260" spans="1:11">
      <c r="A260" s="11">
        <v>82</v>
      </c>
      <c r="B260" s="12">
        <v>610560</v>
      </c>
      <c r="C260" s="12">
        <v>605971</v>
      </c>
      <c r="D260" s="12">
        <v>604895</v>
      </c>
      <c r="E260" s="12">
        <v>590595</v>
      </c>
      <c r="F260" s="12">
        <v>585796</v>
      </c>
      <c r="G260" s="12">
        <v>558276</v>
      </c>
      <c r="H260" s="12">
        <v>550548</v>
      </c>
      <c r="I260" s="12">
        <v>536748</v>
      </c>
      <c r="J260" s="12">
        <v>523780</v>
      </c>
      <c r="K260" s="12">
        <v>515861</v>
      </c>
    </row>
    <row r="261" spans="1:11">
      <c r="A261" s="11">
        <v>83</v>
      </c>
      <c r="B261" s="12">
        <v>563510</v>
      </c>
      <c r="C261" s="12">
        <v>563770</v>
      </c>
      <c r="D261" s="12">
        <v>551699</v>
      </c>
      <c r="E261" s="12">
        <v>548846</v>
      </c>
      <c r="F261" s="12">
        <v>524790</v>
      </c>
      <c r="G261" s="12">
        <v>518349</v>
      </c>
      <c r="H261" s="12">
        <v>507278</v>
      </c>
      <c r="I261" s="12">
        <v>496419</v>
      </c>
      <c r="J261" s="12">
        <v>490120</v>
      </c>
      <c r="K261" s="12">
        <v>469332</v>
      </c>
    </row>
    <row r="262" spans="1:11">
      <c r="A262" s="11">
        <v>84</v>
      </c>
      <c r="B262" s="12">
        <v>522659</v>
      </c>
      <c r="C262" s="12">
        <v>511004</v>
      </c>
      <c r="D262" s="12">
        <v>508232</v>
      </c>
      <c r="E262" s="12">
        <v>485802</v>
      </c>
      <c r="F262" s="12">
        <v>480112</v>
      </c>
      <c r="G262" s="12">
        <v>469213</v>
      </c>
      <c r="H262" s="12">
        <v>459479</v>
      </c>
      <c r="I262" s="12">
        <v>453561</v>
      </c>
      <c r="J262" s="12">
        <v>434583</v>
      </c>
      <c r="K262" s="12">
        <v>423990</v>
      </c>
    </row>
    <row r="263" spans="1:11">
      <c r="A263" s="11" t="s">
        <v>65</v>
      </c>
      <c r="B263" s="12">
        <v>2960708</v>
      </c>
      <c r="C263" s="12">
        <v>2885710</v>
      </c>
      <c r="D263" s="12">
        <v>2805297</v>
      </c>
      <c r="E263" s="12">
        <v>2734961</v>
      </c>
      <c r="F263" s="12">
        <v>2657136</v>
      </c>
      <c r="G263" s="12">
        <v>2574808</v>
      </c>
      <c r="H263" s="12">
        <v>2493627</v>
      </c>
      <c r="I263" s="12">
        <v>2399037</v>
      </c>
      <c r="J263" s="12">
        <v>2306135</v>
      </c>
      <c r="K263" s="12">
        <v>2208564</v>
      </c>
    </row>
    <row r="264" spans="1:11" ht="218.25" customHeight="1">
      <c r="B264" s="206" t="s">
        <v>192</v>
      </c>
      <c r="C264" s="206" t="s">
        <v>191</v>
      </c>
      <c r="D264" s="207"/>
      <c r="E264" s="207"/>
      <c r="F264" s="207"/>
      <c r="G264" s="207"/>
      <c r="H264" s="207"/>
      <c r="I264" s="207"/>
      <c r="J264" s="207"/>
      <c r="K264" s="207"/>
    </row>
  </sheetData>
  <customSheetViews>
    <customSheetView guid="{E053865E-1A13-40B1-8A85-F0C3DB8F084C}" fitToPage="1">
      <pane ySplit="3" topLeftCell="A4" activePane="bottomLeft" state="frozen"/>
      <selection pane="bottomLeft" activeCell="B2" sqref="B2:K2"/>
      <pageMargins left="0.7" right="0.7" top="0.75" bottom="0.75" header="0.3" footer="0.3"/>
      <pageSetup scale="68" fitToHeight="0" orientation="landscape" r:id="rId1"/>
    </customSheetView>
  </customSheetViews>
  <pageMargins left="0.7" right="0.7" top="0.75" bottom="0.75" header="0.3" footer="0.3"/>
  <pageSetup scale="68"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92D050"/>
    <pageSetUpPr fitToPage="1"/>
  </sheetPr>
  <dimension ref="A1:R78"/>
  <sheetViews>
    <sheetView zoomScaleNormal="100" workbookViewId="0"/>
  </sheetViews>
  <sheetFormatPr defaultColWidth="9.140625" defaultRowHeight="12.75"/>
  <cols>
    <col min="1" max="1" width="22.42578125" style="64" customWidth="1"/>
    <col min="2" max="3" width="18.42578125" style="64" customWidth="1"/>
    <col min="4" max="4" width="16" style="64" customWidth="1"/>
    <col min="5" max="5" width="14.85546875" style="64" customWidth="1"/>
    <col min="6" max="9" width="15.5703125" style="64" customWidth="1"/>
    <col min="10" max="10" width="15.5703125" style="25" customWidth="1"/>
    <col min="11" max="12" width="15.5703125" style="64" customWidth="1"/>
    <col min="13" max="18" width="9.140625" style="325"/>
    <col min="19" max="16384" width="9.140625" style="64"/>
  </cols>
  <sheetData>
    <row r="1" spans="1:18" ht="26.25" customHeight="1">
      <c r="A1" s="190" t="s">
        <v>298</v>
      </c>
      <c r="B1" s="190"/>
      <c r="C1" s="190"/>
      <c r="D1" s="190"/>
      <c r="E1" s="190"/>
      <c r="F1" s="190"/>
      <c r="G1" s="190"/>
      <c r="H1" s="190"/>
      <c r="I1" s="190"/>
      <c r="J1" s="190"/>
      <c r="K1" s="190"/>
      <c r="L1" s="190"/>
    </row>
    <row r="2" spans="1:18" ht="26.25" customHeight="1">
      <c r="A2" s="337" t="s">
        <v>329</v>
      </c>
      <c r="B2" s="190"/>
      <c r="C2" s="190"/>
      <c r="D2" s="190"/>
      <c r="E2" s="190"/>
      <c r="F2" s="190"/>
      <c r="G2" s="190"/>
      <c r="H2" s="190"/>
      <c r="I2" s="190"/>
      <c r="J2" s="190"/>
      <c r="K2" s="190"/>
      <c r="L2" s="190"/>
    </row>
    <row r="3" spans="1:18" ht="19.5" customHeight="1">
      <c r="A3" s="19" t="s">
        <v>168</v>
      </c>
      <c r="B3" s="160"/>
      <c r="C3" s="160"/>
      <c r="D3" s="160"/>
      <c r="E3" s="160"/>
      <c r="F3" s="160"/>
      <c r="G3" s="160"/>
      <c r="H3" s="160"/>
      <c r="I3" s="160"/>
      <c r="J3" s="160"/>
      <c r="K3" s="160"/>
      <c r="L3" s="160"/>
    </row>
    <row r="4" spans="1:18" ht="25.5">
      <c r="A4" s="167" t="s">
        <v>69</v>
      </c>
      <c r="B4" s="168">
        <v>44013</v>
      </c>
      <c r="C4" s="168">
        <v>43647</v>
      </c>
      <c r="D4" s="163">
        <v>43282</v>
      </c>
      <c r="E4" s="153">
        <v>42917</v>
      </c>
      <c r="F4" s="77">
        <v>42552</v>
      </c>
      <c r="G4" s="77">
        <v>42186</v>
      </c>
      <c r="H4" s="77">
        <v>41821</v>
      </c>
      <c r="I4" s="59">
        <v>41456</v>
      </c>
      <c r="J4" s="59">
        <v>41091</v>
      </c>
      <c r="K4" s="77">
        <v>40725</v>
      </c>
      <c r="L4" s="52">
        <v>40360</v>
      </c>
    </row>
    <row r="5" spans="1:18">
      <c r="A5" s="169" t="s">
        <v>59</v>
      </c>
      <c r="B5" s="175" t="s">
        <v>326</v>
      </c>
      <c r="C5" s="175">
        <v>328239523</v>
      </c>
      <c r="D5" s="164">
        <v>327167434</v>
      </c>
      <c r="E5" s="154">
        <v>325719178</v>
      </c>
      <c r="F5" s="117">
        <v>323127513</v>
      </c>
      <c r="G5" s="78">
        <v>321418820</v>
      </c>
      <c r="H5" s="78">
        <v>318857056</v>
      </c>
      <c r="I5" s="78">
        <v>316128839</v>
      </c>
      <c r="J5" s="78">
        <v>313873685</v>
      </c>
      <c r="K5" s="78">
        <v>311582564</v>
      </c>
      <c r="L5" s="78">
        <v>309326295</v>
      </c>
    </row>
    <row r="6" spans="1:18">
      <c r="A6" s="310" t="s">
        <v>233</v>
      </c>
      <c r="B6" s="175" t="s">
        <v>326</v>
      </c>
      <c r="C6" s="165">
        <v>319097167</v>
      </c>
      <c r="D6" s="165">
        <v>318220954</v>
      </c>
      <c r="E6" s="155">
        <v>316998192</v>
      </c>
      <c r="F6" s="116">
        <v>314647869</v>
      </c>
      <c r="G6" s="75">
        <v>313170409</v>
      </c>
      <c r="H6" s="75">
        <v>310860573</v>
      </c>
      <c r="I6" s="75">
        <f>SUM(I7:I11)</f>
        <v>308388111</v>
      </c>
      <c r="J6" s="75">
        <f>SUM(J7:J11)</f>
        <v>306368910</v>
      </c>
      <c r="K6" s="75">
        <f>SUM(K7:K11)</f>
        <v>304310317</v>
      </c>
      <c r="L6" s="75">
        <f>SUM(L7:L11)</f>
        <v>302285199</v>
      </c>
    </row>
    <row r="7" spans="1:18">
      <c r="A7" s="311" t="s">
        <v>234</v>
      </c>
      <c r="B7" s="327" t="s">
        <v>326</v>
      </c>
      <c r="C7" s="176">
        <v>250522190</v>
      </c>
      <c r="D7" s="165">
        <v>250139096</v>
      </c>
      <c r="E7" s="155">
        <v>249619493</v>
      </c>
      <c r="F7" s="116">
        <v>248502532</v>
      </c>
      <c r="G7" s="120">
        <v>247784609</v>
      </c>
      <c r="H7" s="120">
        <v>246660710</v>
      </c>
      <c r="I7" s="90">
        <v>245499216</v>
      </c>
      <c r="J7" s="90">
        <v>244432663</v>
      </c>
      <c r="K7" s="90">
        <v>243336096</v>
      </c>
      <c r="L7" s="90">
        <v>242238815</v>
      </c>
    </row>
    <row r="8" spans="1:18">
      <c r="A8" s="311" t="s">
        <v>235</v>
      </c>
      <c r="B8" s="327" t="s">
        <v>326</v>
      </c>
      <c r="C8" s="176">
        <v>44075086</v>
      </c>
      <c r="D8" s="165">
        <v>43804319</v>
      </c>
      <c r="E8" s="155">
        <v>43499874</v>
      </c>
      <c r="F8" s="116">
        <v>43000691</v>
      </c>
      <c r="G8" s="120">
        <v>42632530</v>
      </c>
      <c r="H8" s="120">
        <v>42158238</v>
      </c>
      <c r="I8" s="91">
        <v>41623897</v>
      </c>
      <c r="J8" s="91">
        <v>41204168</v>
      </c>
      <c r="K8" s="91">
        <v>40770877</v>
      </c>
      <c r="L8" s="91">
        <v>40350841</v>
      </c>
    </row>
    <row r="9" spans="1:18">
      <c r="A9" s="311" t="s">
        <v>236</v>
      </c>
      <c r="B9" s="327" t="s">
        <v>326</v>
      </c>
      <c r="C9" s="176">
        <v>4188092</v>
      </c>
      <c r="D9" s="165">
        <v>4147521</v>
      </c>
      <c r="E9" s="155">
        <v>4104295</v>
      </c>
      <c r="F9" s="116">
        <v>4054649</v>
      </c>
      <c r="G9" s="120">
        <v>4010885</v>
      </c>
      <c r="H9" s="120">
        <v>3960971</v>
      </c>
      <c r="I9" s="91">
        <v>3910028</v>
      </c>
      <c r="J9" s="91">
        <v>3857088</v>
      </c>
      <c r="K9" s="91">
        <v>3803632</v>
      </c>
      <c r="L9" s="91">
        <v>3752628</v>
      </c>
    </row>
    <row r="10" spans="1:18">
      <c r="A10" s="311" t="s">
        <v>237</v>
      </c>
      <c r="B10" s="327" t="s">
        <v>326</v>
      </c>
      <c r="C10" s="176">
        <v>19504862</v>
      </c>
      <c r="D10" s="165">
        <v>19330600</v>
      </c>
      <c r="E10" s="155">
        <v>18989059</v>
      </c>
      <c r="F10" s="116">
        <v>18318522</v>
      </c>
      <c r="G10" s="120">
        <v>17982195</v>
      </c>
      <c r="H10" s="120">
        <v>17339053</v>
      </c>
      <c r="I10" s="91">
        <v>16632553</v>
      </c>
      <c r="J10" s="91">
        <v>16168172</v>
      </c>
      <c r="K10" s="91">
        <v>15707385</v>
      </c>
      <c r="L10" s="91">
        <v>15264857</v>
      </c>
    </row>
    <row r="11" spans="1:18">
      <c r="A11" s="311" t="s">
        <v>238</v>
      </c>
      <c r="B11" s="327" t="s">
        <v>326</v>
      </c>
      <c r="C11" s="176">
        <v>806937</v>
      </c>
      <c r="D11" s="165">
        <v>799418</v>
      </c>
      <c r="E11" s="155">
        <v>785471</v>
      </c>
      <c r="F11" s="116">
        <v>771475</v>
      </c>
      <c r="G11" s="120">
        <v>760190</v>
      </c>
      <c r="H11" s="120">
        <v>741601</v>
      </c>
      <c r="I11" s="91">
        <v>722417</v>
      </c>
      <c r="J11" s="91">
        <v>706819</v>
      </c>
      <c r="K11" s="91">
        <v>692327</v>
      </c>
      <c r="L11" s="91">
        <v>678058</v>
      </c>
    </row>
    <row r="12" spans="1:18">
      <c r="A12" s="310" t="s">
        <v>239</v>
      </c>
      <c r="B12" s="327" t="s">
        <v>326</v>
      </c>
      <c r="C12" s="176">
        <v>9142356</v>
      </c>
      <c r="D12" s="165">
        <v>8946480</v>
      </c>
      <c r="E12" s="155">
        <v>8720986</v>
      </c>
      <c r="F12" s="116">
        <v>8479644</v>
      </c>
      <c r="G12" s="91">
        <v>8248411</v>
      </c>
      <c r="H12" s="91">
        <v>7996483</v>
      </c>
      <c r="I12" s="91">
        <v>7740728</v>
      </c>
      <c r="J12" s="91">
        <v>7504775</v>
      </c>
      <c r="K12" s="91">
        <v>7272247</v>
      </c>
      <c r="L12" s="91">
        <v>7041096</v>
      </c>
    </row>
    <row r="13" spans="1:18" s="27" customFormat="1">
      <c r="A13" s="313" t="s">
        <v>232</v>
      </c>
      <c r="B13" s="175" t="s">
        <v>326</v>
      </c>
      <c r="C13" s="173">
        <v>267667286</v>
      </c>
      <c r="D13" s="164">
        <v>267295688</v>
      </c>
      <c r="E13" s="154">
        <v>266772449</v>
      </c>
      <c r="F13" s="117">
        <v>265657226</v>
      </c>
      <c r="G13" s="103">
        <v>264826027</v>
      </c>
      <c r="H13" s="92">
        <v>263469517</v>
      </c>
      <c r="I13" s="92">
        <v>262057469</v>
      </c>
      <c r="J13" s="92">
        <v>260905201</v>
      </c>
      <c r="K13" s="92">
        <v>259714985</v>
      </c>
      <c r="L13" s="92">
        <v>258578914</v>
      </c>
      <c r="M13" s="325"/>
      <c r="N13" s="325"/>
      <c r="O13" s="325"/>
      <c r="P13" s="325"/>
      <c r="Q13" s="325"/>
      <c r="R13" s="325"/>
    </row>
    <row r="14" spans="1:18">
      <c r="A14" s="311" t="s">
        <v>233</v>
      </c>
      <c r="B14" s="327" t="s">
        <v>326</v>
      </c>
      <c r="C14" s="177">
        <v>260394005</v>
      </c>
      <c r="D14" s="165">
        <v>260181022</v>
      </c>
      <c r="E14" s="155">
        <v>259834159</v>
      </c>
      <c r="F14" s="116">
        <v>258894930</v>
      </c>
      <c r="G14" s="82">
        <v>258242991</v>
      </c>
      <c r="H14" s="82">
        <v>257081118</v>
      </c>
      <c r="I14" s="82">
        <f>SUM(I15:I19)</f>
        <v>255867629</v>
      </c>
      <c r="J14" s="82">
        <f>SUM(J15:J19)</f>
        <v>254898015</v>
      </c>
      <c r="K14" s="82">
        <f>SUM(K15:K19)</f>
        <v>253887900</v>
      </c>
      <c r="L14" s="82">
        <f>SUM(L15:L19)</f>
        <v>252930360</v>
      </c>
    </row>
    <row r="15" spans="1:18">
      <c r="A15" s="312" t="s">
        <v>234</v>
      </c>
      <c r="B15" s="327" t="s">
        <v>326</v>
      </c>
      <c r="C15" s="176">
        <v>197309822</v>
      </c>
      <c r="D15" s="165">
        <v>197546407</v>
      </c>
      <c r="E15" s="155">
        <v>197803083</v>
      </c>
      <c r="F15" s="116">
        <v>197969608</v>
      </c>
      <c r="G15" s="79">
        <v>197970812</v>
      </c>
      <c r="H15" s="79">
        <v>197870516</v>
      </c>
      <c r="I15" s="90">
        <v>197836231</v>
      </c>
      <c r="J15" s="90">
        <v>197700670</v>
      </c>
      <c r="K15" s="90">
        <v>197533627</v>
      </c>
      <c r="L15" s="90">
        <v>197390653</v>
      </c>
    </row>
    <row r="16" spans="1:18">
      <c r="A16" s="312" t="s">
        <v>235</v>
      </c>
      <c r="B16" s="327" t="s">
        <v>326</v>
      </c>
      <c r="C16" s="176">
        <v>41147488</v>
      </c>
      <c r="D16" s="165">
        <v>40902223</v>
      </c>
      <c r="E16" s="155">
        <v>40652365</v>
      </c>
      <c r="F16" s="116">
        <v>40229236</v>
      </c>
      <c r="G16" s="79">
        <v>39925949</v>
      </c>
      <c r="H16" s="79">
        <v>39528225</v>
      </c>
      <c r="I16" s="74">
        <v>39076459</v>
      </c>
      <c r="J16" s="74">
        <v>38725652</v>
      </c>
      <c r="K16" s="74">
        <v>38361614</v>
      </c>
      <c r="L16" s="74">
        <v>38007630</v>
      </c>
    </row>
    <row r="17" spans="1:18">
      <c r="A17" s="312" t="s">
        <v>236</v>
      </c>
      <c r="B17" s="327" t="s">
        <v>326</v>
      </c>
      <c r="C17" s="176">
        <v>2434908</v>
      </c>
      <c r="D17" s="165">
        <v>2417371</v>
      </c>
      <c r="E17" s="155">
        <v>2403292</v>
      </c>
      <c r="F17" s="116">
        <v>2387421</v>
      </c>
      <c r="G17" s="79">
        <v>2369834</v>
      </c>
      <c r="H17" s="79">
        <v>2349923</v>
      </c>
      <c r="I17" s="90">
        <v>2329643</v>
      </c>
      <c r="J17" s="90">
        <v>2309400</v>
      </c>
      <c r="K17" s="90">
        <v>2288610</v>
      </c>
      <c r="L17" s="90">
        <v>2268492</v>
      </c>
    </row>
    <row r="18" spans="1:18">
      <c r="A18" s="312" t="s">
        <v>237</v>
      </c>
      <c r="B18" s="327" t="s">
        <v>326</v>
      </c>
      <c r="C18" s="176">
        <v>18905879</v>
      </c>
      <c r="D18" s="165">
        <v>18728675</v>
      </c>
      <c r="E18" s="155">
        <v>18398646</v>
      </c>
      <c r="F18" s="116">
        <v>17741457</v>
      </c>
      <c r="G18" s="79">
        <v>17416714</v>
      </c>
      <c r="H18" s="79">
        <v>16786720</v>
      </c>
      <c r="I18" s="90">
        <v>16093994</v>
      </c>
      <c r="J18" s="90">
        <v>15642289</v>
      </c>
      <c r="K18" s="90">
        <v>15194209</v>
      </c>
      <c r="L18" s="90">
        <v>14763890</v>
      </c>
    </row>
    <row r="19" spans="1:18">
      <c r="A19" s="312" t="s">
        <v>238</v>
      </c>
      <c r="B19" s="327" t="s">
        <v>326</v>
      </c>
      <c r="C19" s="176">
        <v>595908</v>
      </c>
      <c r="D19" s="165">
        <v>586346</v>
      </c>
      <c r="E19" s="155">
        <v>576773</v>
      </c>
      <c r="F19" s="116">
        <v>567208</v>
      </c>
      <c r="G19" s="79">
        <v>559682</v>
      </c>
      <c r="H19" s="79">
        <v>545734</v>
      </c>
      <c r="I19" s="74">
        <v>531302</v>
      </c>
      <c r="J19" s="74">
        <v>520004</v>
      </c>
      <c r="K19" s="74">
        <v>509840</v>
      </c>
      <c r="L19" s="74">
        <v>499695</v>
      </c>
    </row>
    <row r="20" spans="1:18">
      <c r="A20" s="311" t="s">
        <v>239</v>
      </c>
      <c r="B20" s="327" t="s">
        <v>326</v>
      </c>
      <c r="C20" s="176">
        <v>7273281</v>
      </c>
      <c r="D20" s="165">
        <v>7114666</v>
      </c>
      <c r="E20" s="155">
        <v>6938290</v>
      </c>
      <c r="F20" s="116">
        <v>6762296</v>
      </c>
      <c r="G20" s="79">
        <v>6583036</v>
      </c>
      <c r="H20" s="79">
        <v>6388399</v>
      </c>
      <c r="I20" s="74">
        <v>6189840</v>
      </c>
      <c r="J20" s="74">
        <v>6007186</v>
      </c>
      <c r="K20" s="74">
        <v>5827085</v>
      </c>
      <c r="L20" s="74">
        <v>5648554</v>
      </c>
    </row>
    <row r="21" spans="1:18" s="27" customFormat="1">
      <c r="A21" s="313" t="s">
        <v>82</v>
      </c>
      <c r="B21" s="175" t="s">
        <v>326</v>
      </c>
      <c r="C21" s="173">
        <v>60572237</v>
      </c>
      <c r="D21" s="164">
        <v>59871746</v>
      </c>
      <c r="E21" s="154">
        <v>58946729</v>
      </c>
      <c r="F21" s="117">
        <v>57470287</v>
      </c>
      <c r="G21" s="93">
        <v>56592793</v>
      </c>
      <c r="H21" s="93">
        <v>55387539</v>
      </c>
      <c r="I21" s="94">
        <v>54071370</v>
      </c>
      <c r="J21" s="94">
        <v>52968484</v>
      </c>
      <c r="K21" s="94">
        <v>51867579</v>
      </c>
      <c r="L21" s="94">
        <v>50747381</v>
      </c>
      <c r="M21" s="325"/>
      <c r="N21" s="325"/>
      <c r="O21" s="325"/>
      <c r="P21" s="325"/>
      <c r="Q21" s="325"/>
      <c r="R21" s="325"/>
    </row>
    <row r="22" spans="1:18">
      <c r="A22" s="311" t="s">
        <v>233</v>
      </c>
      <c r="B22" s="327" t="s">
        <v>326</v>
      </c>
      <c r="C22" s="177">
        <v>58703162</v>
      </c>
      <c r="D22" s="165">
        <v>58039932</v>
      </c>
      <c r="E22" s="155">
        <v>57164033</v>
      </c>
      <c r="F22" s="116">
        <v>55752939</v>
      </c>
      <c r="G22" s="95">
        <v>54927418</v>
      </c>
      <c r="H22" s="95">
        <v>53779455</v>
      </c>
      <c r="I22" s="95">
        <f>SUM(I23:I27)</f>
        <v>52520482</v>
      </c>
      <c r="J22" s="95">
        <f>SUM(J23:J27)</f>
        <v>51470895</v>
      </c>
      <c r="K22" s="95">
        <f>SUM(K23:K27)</f>
        <v>50422417</v>
      </c>
      <c r="L22" s="95">
        <f>SUM(L23:L27)</f>
        <v>49354839</v>
      </c>
    </row>
    <row r="23" spans="1:18">
      <c r="A23" s="312" t="s">
        <v>234</v>
      </c>
      <c r="B23" s="327" t="s">
        <v>326</v>
      </c>
      <c r="C23" s="176">
        <v>53212368</v>
      </c>
      <c r="D23" s="165">
        <v>52592689</v>
      </c>
      <c r="E23" s="155">
        <v>51816410</v>
      </c>
      <c r="F23" s="116">
        <v>50532924</v>
      </c>
      <c r="G23" s="95">
        <v>49813797</v>
      </c>
      <c r="H23" s="95">
        <v>48790194</v>
      </c>
      <c r="I23" s="74">
        <v>47662985</v>
      </c>
      <c r="J23" s="74">
        <v>46731993</v>
      </c>
      <c r="K23" s="74">
        <v>45802469</v>
      </c>
      <c r="L23" s="74">
        <v>44848162</v>
      </c>
    </row>
    <row r="24" spans="1:18">
      <c r="A24" s="312" t="s">
        <v>235</v>
      </c>
      <c r="B24" s="327" t="s">
        <v>326</v>
      </c>
      <c r="C24" s="176">
        <v>2927598</v>
      </c>
      <c r="D24" s="165">
        <v>2902096</v>
      </c>
      <c r="E24" s="155">
        <v>2847509</v>
      </c>
      <c r="F24" s="116">
        <v>2771455</v>
      </c>
      <c r="G24" s="95">
        <v>2706581</v>
      </c>
      <c r="H24" s="95">
        <v>2630013</v>
      </c>
      <c r="I24" s="74">
        <v>2547438</v>
      </c>
      <c r="J24" s="74">
        <v>2478516</v>
      </c>
      <c r="K24" s="74">
        <v>2409263</v>
      </c>
      <c r="L24" s="74">
        <v>2343211</v>
      </c>
    </row>
    <row r="25" spans="1:18">
      <c r="A25" s="312" t="s">
        <v>236</v>
      </c>
      <c r="B25" s="327" t="s">
        <v>326</v>
      </c>
      <c r="C25" s="176">
        <v>1753184</v>
      </c>
      <c r="D25" s="165">
        <v>1730150</v>
      </c>
      <c r="E25" s="155">
        <v>1701003</v>
      </c>
      <c r="F25" s="116">
        <v>1667228</v>
      </c>
      <c r="G25" s="95">
        <v>1641051</v>
      </c>
      <c r="H25" s="95">
        <v>1611048</v>
      </c>
      <c r="I25" s="74">
        <v>1580385</v>
      </c>
      <c r="J25" s="74">
        <v>1547688</v>
      </c>
      <c r="K25" s="74">
        <v>1515022</v>
      </c>
      <c r="L25" s="74">
        <v>1484136</v>
      </c>
    </row>
    <row r="26" spans="1:18">
      <c r="A26" s="312" t="s">
        <v>237</v>
      </c>
      <c r="B26" s="327" t="s">
        <v>326</v>
      </c>
      <c r="C26" s="176">
        <v>598983</v>
      </c>
      <c r="D26" s="165">
        <v>601925</v>
      </c>
      <c r="E26" s="155">
        <v>590413</v>
      </c>
      <c r="F26" s="116">
        <v>577065</v>
      </c>
      <c r="G26" s="95">
        <v>565481</v>
      </c>
      <c r="H26" s="95">
        <v>552333</v>
      </c>
      <c r="I26" s="74">
        <v>538559</v>
      </c>
      <c r="J26" s="74">
        <v>525883</v>
      </c>
      <c r="K26" s="74">
        <v>513176</v>
      </c>
      <c r="L26" s="74">
        <v>500967</v>
      </c>
    </row>
    <row r="27" spans="1:18">
      <c r="A27" s="312" t="s">
        <v>238</v>
      </c>
      <c r="B27" s="327" t="s">
        <v>326</v>
      </c>
      <c r="C27" s="176">
        <v>211029</v>
      </c>
      <c r="D27" s="165">
        <v>213072</v>
      </c>
      <c r="E27" s="155">
        <v>208698</v>
      </c>
      <c r="F27" s="116">
        <v>204267</v>
      </c>
      <c r="G27" s="95">
        <v>200508</v>
      </c>
      <c r="H27" s="95">
        <v>195867</v>
      </c>
      <c r="I27" s="74">
        <v>191115</v>
      </c>
      <c r="J27" s="74">
        <v>186815</v>
      </c>
      <c r="K27" s="74">
        <v>182487</v>
      </c>
      <c r="L27" s="74">
        <v>178363</v>
      </c>
    </row>
    <row r="28" spans="1:18">
      <c r="A28" s="311" t="s">
        <v>239</v>
      </c>
      <c r="B28" s="327" t="s">
        <v>326</v>
      </c>
      <c r="C28" s="176">
        <v>1869075</v>
      </c>
      <c r="D28" s="165">
        <v>1831814</v>
      </c>
      <c r="E28" s="155">
        <v>1782696</v>
      </c>
      <c r="F28" s="116">
        <v>1717348</v>
      </c>
      <c r="G28" s="95">
        <v>1665375</v>
      </c>
      <c r="H28" s="95">
        <v>1608084</v>
      </c>
      <c r="I28" s="74">
        <v>1550888</v>
      </c>
      <c r="J28" s="74">
        <v>1497589</v>
      </c>
      <c r="K28" s="74">
        <v>1445162</v>
      </c>
      <c r="L28" s="74">
        <v>1392542</v>
      </c>
    </row>
    <row r="29" spans="1:18" s="27" customFormat="1">
      <c r="A29" s="169" t="s">
        <v>66</v>
      </c>
      <c r="B29" s="175" t="s">
        <v>326</v>
      </c>
      <c r="C29" s="164">
        <v>161657324</v>
      </c>
      <c r="D29" s="164">
        <v>161128679</v>
      </c>
      <c r="E29" s="154">
        <v>160408119</v>
      </c>
      <c r="F29" s="117">
        <v>159078923</v>
      </c>
      <c r="G29" s="78">
        <v>158229297</v>
      </c>
      <c r="H29" s="78">
        <v>156936487</v>
      </c>
      <c r="I29" s="78">
        <v>155651602</v>
      </c>
      <c r="J29" s="78">
        <v>154475823</v>
      </c>
      <c r="K29" s="78">
        <v>153261754</v>
      </c>
      <c r="L29" s="78">
        <v>152087847</v>
      </c>
      <c r="M29" s="325"/>
      <c r="N29" s="325"/>
      <c r="O29" s="325"/>
      <c r="P29" s="325"/>
      <c r="Q29" s="325"/>
      <c r="R29" s="325"/>
    </row>
    <row r="30" spans="1:18">
      <c r="A30" s="310" t="s">
        <v>233</v>
      </c>
      <c r="B30" s="327" t="s">
        <v>326</v>
      </c>
      <c r="C30" s="177">
        <v>157131024</v>
      </c>
      <c r="D30" s="165">
        <v>156701136</v>
      </c>
      <c r="E30" s="155">
        <v>156095195</v>
      </c>
      <c r="F30" s="116">
        <v>154890038</v>
      </c>
      <c r="G30" s="81">
        <v>154159686</v>
      </c>
      <c r="H30" s="81">
        <v>152995816</v>
      </c>
      <c r="I30" s="81">
        <f>SUM(I31:I35)</f>
        <v>151839913</v>
      </c>
      <c r="J30" s="81">
        <f>SUM(J31:J35)</f>
        <v>150784529</v>
      </c>
      <c r="K30" s="81">
        <f>SUM(K31:K35)</f>
        <v>149688907</v>
      </c>
      <c r="L30" s="81">
        <f>SUM(L31:L35)</f>
        <v>148632569</v>
      </c>
    </row>
    <row r="31" spans="1:18">
      <c r="A31" s="311" t="s">
        <v>234</v>
      </c>
      <c r="B31" s="327" t="s">
        <v>326</v>
      </c>
      <c r="C31" s="176">
        <v>124192315</v>
      </c>
      <c r="D31" s="165">
        <v>124001596</v>
      </c>
      <c r="E31" s="155">
        <v>123746974</v>
      </c>
      <c r="F31" s="116">
        <v>123134223</v>
      </c>
      <c r="G31" s="79">
        <v>122781942</v>
      </c>
      <c r="H31" s="79">
        <v>122195440</v>
      </c>
      <c r="I31" s="74">
        <v>121674040</v>
      </c>
      <c r="J31" s="74">
        <v>121087538</v>
      </c>
      <c r="K31" s="74">
        <v>120467548</v>
      </c>
      <c r="L31" s="74">
        <v>119866148</v>
      </c>
    </row>
    <row r="32" spans="1:18">
      <c r="A32" s="311" t="s">
        <v>235</v>
      </c>
      <c r="B32" s="327" t="s">
        <v>326</v>
      </c>
      <c r="C32" s="176">
        <v>21113340</v>
      </c>
      <c r="D32" s="165">
        <v>20986075</v>
      </c>
      <c r="E32" s="155">
        <v>20833184</v>
      </c>
      <c r="F32" s="116">
        <v>20592009</v>
      </c>
      <c r="G32" s="79">
        <v>20406091</v>
      </c>
      <c r="H32" s="79">
        <v>20169931</v>
      </c>
      <c r="I32" s="37">
        <v>19904792</v>
      </c>
      <c r="J32" s="37">
        <v>19691012</v>
      </c>
      <c r="K32" s="37">
        <v>19469076</v>
      </c>
      <c r="L32" s="37">
        <v>19256622</v>
      </c>
    </row>
    <row r="33" spans="1:18">
      <c r="A33" s="311" t="s">
        <v>236</v>
      </c>
      <c r="B33" s="327" t="s">
        <v>326</v>
      </c>
      <c r="C33" s="176">
        <v>2108806</v>
      </c>
      <c r="D33" s="165">
        <v>2089298</v>
      </c>
      <c r="E33" s="155">
        <v>2069058</v>
      </c>
      <c r="F33" s="116">
        <v>2044685</v>
      </c>
      <c r="G33" s="79">
        <v>2024209</v>
      </c>
      <c r="H33" s="79">
        <v>1999352</v>
      </c>
      <c r="I33" s="37">
        <v>1975530</v>
      </c>
      <c r="J33" s="37">
        <v>1948725</v>
      </c>
      <c r="K33" s="37">
        <v>1921731</v>
      </c>
      <c r="L33" s="37">
        <v>1896374</v>
      </c>
    </row>
    <row r="34" spans="1:18">
      <c r="A34" s="311" t="s">
        <v>237</v>
      </c>
      <c r="B34" s="327" t="s">
        <v>326</v>
      </c>
      <c r="C34" s="176">
        <v>9307605</v>
      </c>
      <c r="D34" s="165">
        <v>9219006</v>
      </c>
      <c r="E34" s="155">
        <v>9047956</v>
      </c>
      <c r="F34" s="116">
        <v>8727598</v>
      </c>
      <c r="G34" s="79">
        <v>8561145</v>
      </c>
      <c r="H34" s="79">
        <v>8253798</v>
      </c>
      <c r="I34" s="37">
        <v>7918344</v>
      </c>
      <c r="J34" s="37">
        <v>7698204</v>
      </c>
      <c r="K34" s="37">
        <v>7478732</v>
      </c>
      <c r="L34" s="37">
        <v>7268793</v>
      </c>
    </row>
    <row r="35" spans="1:18">
      <c r="A35" s="311" t="s">
        <v>238</v>
      </c>
      <c r="B35" s="327" t="s">
        <v>326</v>
      </c>
      <c r="C35" s="176">
        <v>408958</v>
      </c>
      <c r="D35" s="165">
        <v>405161</v>
      </c>
      <c r="E35" s="155">
        <v>398023</v>
      </c>
      <c r="F35" s="116">
        <v>391523</v>
      </c>
      <c r="G35" s="79">
        <v>386299</v>
      </c>
      <c r="H35" s="79">
        <v>377295</v>
      </c>
      <c r="I35" s="37">
        <v>367207</v>
      </c>
      <c r="J35" s="37">
        <v>359050</v>
      </c>
      <c r="K35" s="37">
        <v>351820</v>
      </c>
      <c r="L35" s="37">
        <v>344632</v>
      </c>
    </row>
    <row r="36" spans="1:18">
      <c r="A36" s="310" t="s">
        <v>239</v>
      </c>
      <c r="B36" s="327" t="s">
        <v>326</v>
      </c>
      <c r="C36" s="176">
        <v>4526300</v>
      </c>
      <c r="D36" s="165">
        <v>4427543</v>
      </c>
      <c r="E36" s="155">
        <v>4312924</v>
      </c>
      <c r="F36" s="116">
        <v>4188885</v>
      </c>
      <c r="G36" s="79">
        <v>4069611</v>
      </c>
      <c r="H36" s="79">
        <v>3940671</v>
      </c>
      <c r="I36" s="37">
        <v>3811689</v>
      </c>
      <c r="J36" s="37">
        <v>3691294</v>
      </c>
      <c r="K36" s="37">
        <v>3572847</v>
      </c>
      <c r="L36" s="37">
        <v>3455278</v>
      </c>
    </row>
    <row r="37" spans="1:18" s="27" customFormat="1">
      <c r="A37" s="313" t="s">
        <v>232</v>
      </c>
      <c r="B37" s="175" t="s">
        <v>326</v>
      </c>
      <c r="C37" s="173">
        <v>131086287</v>
      </c>
      <c r="D37" s="164">
        <v>130894494</v>
      </c>
      <c r="E37" s="154">
        <v>130628922</v>
      </c>
      <c r="F37" s="117">
        <v>130063302</v>
      </c>
      <c r="G37" s="76">
        <v>129625896</v>
      </c>
      <c r="H37" s="76">
        <v>128918557</v>
      </c>
      <c r="I37" s="93">
        <v>128190710</v>
      </c>
      <c r="J37" s="93">
        <v>127580693</v>
      </c>
      <c r="K37" s="93">
        <v>126930690</v>
      </c>
      <c r="L37" s="93">
        <v>126329705</v>
      </c>
      <c r="M37" s="325"/>
      <c r="N37" s="325"/>
      <c r="O37" s="325"/>
      <c r="P37" s="325"/>
      <c r="Q37" s="325"/>
      <c r="R37" s="325"/>
    </row>
    <row r="38" spans="1:18">
      <c r="A38" s="311" t="s">
        <v>233</v>
      </c>
      <c r="B38" s="327" t="s">
        <v>326</v>
      </c>
      <c r="C38" s="177">
        <v>127494440</v>
      </c>
      <c r="D38" s="165">
        <v>127382252</v>
      </c>
      <c r="E38" s="155">
        <v>127206673</v>
      </c>
      <c r="F38" s="116">
        <v>126731466</v>
      </c>
      <c r="G38" s="74">
        <v>126387033</v>
      </c>
      <c r="H38" s="74">
        <v>125779627</v>
      </c>
      <c r="I38" s="74">
        <f>SUM(I39:I43)</f>
        <v>125152940</v>
      </c>
      <c r="J38" s="74">
        <f>SUM(J39:J43)</f>
        <v>124635977</v>
      </c>
      <c r="K38" s="74">
        <f>SUM(K39:K43)</f>
        <v>124077667</v>
      </c>
      <c r="L38" s="74">
        <f>SUM(L39:L43)</f>
        <v>123567614</v>
      </c>
    </row>
    <row r="39" spans="1:18">
      <c r="A39" s="312" t="s">
        <v>234</v>
      </c>
      <c r="B39" s="327" t="s">
        <v>326</v>
      </c>
      <c r="C39" s="165">
        <v>97313073</v>
      </c>
      <c r="D39" s="165">
        <v>97418608</v>
      </c>
      <c r="E39" s="155">
        <v>97544121</v>
      </c>
      <c r="F39" s="116">
        <v>97598475</v>
      </c>
      <c r="G39" s="79">
        <v>97579955</v>
      </c>
      <c r="H39" s="79">
        <v>97487098</v>
      </c>
      <c r="I39" s="74">
        <v>97430224</v>
      </c>
      <c r="J39" s="74">
        <v>97321624</v>
      </c>
      <c r="K39" s="74">
        <v>97178286</v>
      </c>
      <c r="L39" s="74">
        <v>97066024</v>
      </c>
    </row>
    <row r="40" spans="1:18">
      <c r="A40" s="312" t="s">
        <v>235</v>
      </c>
      <c r="B40" s="327" t="s">
        <v>326</v>
      </c>
      <c r="C40" s="165">
        <v>19674412</v>
      </c>
      <c r="D40" s="165">
        <v>19560023</v>
      </c>
      <c r="E40" s="155">
        <v>19435011</v>
      </c>
      <c r="F40" s="116">
        <v>19230912</v>
      </c>
      <c r="G40" s="79">
        <v>19077682</v>
      </c>
      <c r="H40" s="79">
        <v>18880560</v>
      </c>
      <c r="I40" s="74">
        <v>18657220</v>
      </c>
      <c r="J40" s="74">
        <v>18478568</v>
      </c>
      <c r="K40" s="74">
        <v>18291944</v>
      </c>
      <c r="L40" s="74">
        <v>18112763</v>
      </c>
    </row>
    <row r="41" spans="1:18">
      <c r="A41" s="312" t="s">
        <v>236</v>
      </c>
      <c r="B41" s="327" t="s">
        <v>326</v>
      </c>
      <c r="C41" s="165">
        <v>1198371</v>
      </c>
      <c r="D41" s="165">
        <v>1189703</v>
      </c>
      <c r="E41" s="155">
        <v>1183590</v>
      </c>
      <c r="F41" s="116">
        <v>1176229</v>
      </c>
      <c r="G41" s="79">
        <v>1167974</v>
      </c>
      <c r="H41" s="79">
        <v>1158129</v>
      </c>
      <c r="I41" s="74">
        <v>1148335</v>
      </c>
      <c r="J41" s="74">
        <v>1138304</v>
      </c>
      <c r="K41" s="74">
        <v>1127950</v>
      </c>
      <c r="L41" s="74">
        <v>1118256</v>
      </c>
    </row>
    <row r="42" spans="1:18">
      <c r="A42" s="312" t="s">
        <v>237</v>
      </c>
      <c r="B42" s="327" t="s">
        <v>326</v>
      </c>
      <c r="C42" s="165">
        <v>9008809</v>
      </c>
      <c r="D42" s="165">
        <v>8918924</v>
      </c>
      <c r="E42" s="155">
        <v>8753984</v>
      </c>
      <c r="F42" s="116">
        <v>8440118</v>
      </c>
      <c r="G42" s="79">
        <v>8279205</v>
      </c>
      <c r="H42" s="79">
        <v>7978219</v>
      </c>
      <c r="I42" s="74">
        <v>7649106</v>
      </c>
      <c r="J42" s="74">
        <v>7435397</v>
      </c>
      <c r="K42" s="74">
        <v>7222427</v>
      </c>
      <c r="L42" s="74">
        <v>7018635</v>
      </c>
    </row>
    <row r="43" spans="1:18">
      <c r="A43" s="312" t="s">
        <v>238</v>
      </c>
      <c r="B43" s="327" t="s">
        <v>326</v>
      </c>
      <c r="C43" s="165">
        <v>299775</v>
      </c>
      <c r="D43" s="165">
        <v>294994</v>
      </c>
      <c r="E43" s="155">
        <v>289967</v>
      </c>
      <c r="F43" s="116">
        <v>285732</v>
      </c>
      <c r="G43" s="79">
        <v>282217</v>
      </c>
      <c r="H43" s="79">
        <v>275621</v>
      </c>
      <c r="I43" s="74">
        <v>268055</v>
      </c>
      <c r="J43" s="74">
        <v>262084</v>
      </c>
      <c r="K43" s="74">
        <v>257060</v>
      </c>
      <c r="L43" s="74">
        <v>251936</v>
      </c>
    </row>
    <row r="44" spans="1:18">
      <c r="A44" s="311" t="s">
        <v>239</v>
      </c>
      <c r="B44" s="327" t="s">
        <v>326</v>
      </c>
      <c r="C44" s="165">
        <v>3591847</v>
      </c>
      <c r="D44" s="165">
        <v>3512242</v>
      </c>
      <c r="E44" s="155">
        <v>3422249</v>
      </c>
      <c r="F44" s="116">
        <v>3331836</v>
      </c>
      <c r="G44" s="79">
        <v>3238863</v>
      </c>
      <c r="H44" s="79">
        <v>3138930</v>
      </c>
      <c r="I44" s="74">
        <v>3037770</v>
      </c>
      <c r="J44" s="74">
        <v>2944716</v>
      </c>
      <c r="K44" s="74">
        <v>2853023</v>
      </c>
      <c r="L44" s="74">
        <v>2762091</v>
      </c>
    </row>
    <row r="45" spans="1:18" s="27" customFormat="1">
      <c r="A45" s="313" t="s">
        <v>82</v>
      </c>
      <c r="B45" s="175" t="s">
        <v>326</v>
      </c>
      <c r="C45" s="173">
        <v>30571037</v>
      </c>
      <c r="D45" s="164">
        <v>30234185</v>
      </c>
      <c r="E45" s="154">
        <v>29779197</v>
      </c>
      <c r="F45" s="117">
        <v>29015621</v>
      </c>
      <c r="G45" s="76">
        <v>28603401</v>
      </c>
      <c r="H45" s="76">
        <v>28017930</v>
      </c>
      <c r="I45" s="93">
        <v>27460892</v>
      </c>
      <c r="J45" s="93">
        <v>26895130</v>
      </c>
      <c r="K45" s="93">
        <v>26331064</v>
      </c>
      <c r="L45" s="93">
        <v>25758142</v>
      </c>
      <c r="M45" s="325"/>
      <c r="N45" s="325"/>
      <c r="O45" s="325"/>
      <c r="P45" s="325"/>
      <c r="Q45" s="325"/>
      <c r="R45" s="325"/>
    </row>
    <row r="46" spans="1:18">
      <c r="A46" s="311" t="s">
        <v>233</v>
      </c>
      <c r="B46" s="327" t="s">
        <v>326</v>
      </c>
      <c r="C46" s="177">
        <v>29636584</v>
      </c>
      <c r="D46" s="165">
        <v>29318884</v>
      </c>
      <c r="E46" s="155">
        <v>28888522</v>
      </c>
      <c r="F46" s="116">
        <v>28158572</v>
      </c>
      <c r="G46" s="80">
        <v>27772653</v>
      </c>
      <c r="H46" s="80">
        <v>27216189</v>
      </c>
      <c r="I46" s="80">
        <f>SUM(I47:I51)</f>
        <v>26686973</v>
      </c>
      <c r="J46" s="80">
        <f>SUM(J47:J51)</f>
        <v>26148552</v>
      </c>
      <c r="K46" s="80">
        <f>SUM(K47:K51)</f>
        <v>25611240</v>
      </c>
      <c r="L46" s="80">
        <f>SUM(L47:L51)</f>
        <v>25064955</v>
      </c>
    </row>
    <row r="47" spans="1:18">
      <c r="A47" s="312" t="s">
        <v>234</v>
      </c>
      <c r="B47" s="327" t="s">
        <v>326</v>
      </c>
      <c r="C47" s="165">
        <v>26879242</v>
      </c>
      <c r="D47" s="165">
        <v>26582988</v>
      </c>
      <c r="E47" s="155">
        <v>26202853</v>
      </c>
      <c r="F47" s="116">
        <v>25535748</v>
      </c>
      <c r="G47" s="79">
        <v>25201987</v>
      </c>
      <c r="H47" s="79">
        <v>24708342</v>
      </c>
      <c r="I47" s="74">
        <v>24243816</v>
      </c>
      <c r="J47" s="74">
        <v>23765914</v>
      </c>
      <c r="K47" s="74">
        <v>23289262</v>
      </c>
      <c r="L47" s="74">
        <v>22800124</v>
      </c>
    </row>
    <row r="48" spans="1:18">
      <c r="A48" s="312" t="s">
        <v>235</v>
      </c>
      <c r="B48" s="327" t="s">
        <v>326</v>
      </c>
      <c r="C48" s="165">
        <v>1438928</v>
      </c>
      <c r="D48" s="165">
        <v>1426052</v>
      </c>
      <c r="E48" s="155">
        <v>1398173</v>
      </c>
      <c r="F48" s="116">
        <v>1361097</v>
      </c>
      <c r="G48" s="79">
        <v>1328409</v>
      </c>
      <c r="H48" s="79">
        <v>1289371</v>
      </c>
      <c r="I48" s="74">
        <v>1247572</v>
      </c>
      <c r="J48" s="74">
        <v>1212444</v>
      </c>
      <c r="K48" s="74">
        <v>1177132</v>
      </c>
      <c r="L48" s="74">
        <v>1143859</v>
      </c>
    </row>
    <row r="49" spans="1:18">
      <c r="A49" s="312" t="s">
        <v>236</v>
      </c>
      <c r="B49" s="327" t="s">
        <v>326</v>
      </c>
      <c r="C49" s="165">
        <v>910435</v>
      </c>
      <c r="D49" s="165">
        <v>899595</v>
      </c>
      <c r="E49" s="155">
        <v>885468</v>
      </c>
      <c r="F49" s="116">
        <v>868456</v>
      </c>
      <c r="G49" s="79">
        <v>856235</v>
      </c>
      <c r="H49" s="79">
        <v>841223</v>
      </c>
      <c r="I49" s="74">
        <v>827195</v>
      </c>
      <c r="J49" s="74">
        <v>810421</v>
      </c>
      <c r="K49" s="74">
        <v>793781</v>
      </c>
      <c r="L49" s="74">
        <v>778118</v>
      </c>
    </row>
    <row r="50" spans="1:18">
      <c r="A50" s="312" t="s">
        <v>237</v>
      </c>
      <c r="B50" s="327" t="s">
        <v>326</v>
      </c>
      <c r="C50" s="165">
        <v>298796</v>
      </c>
      <c r="D50" s="165">
        <v>300082</v>
      </c>
      <c r="E50" s="155">
        <v>293972</v>
      </c>
      <c r="F50" s="116">
        <v>287480</v>
      </c>
      <c r="G50" s="79">
        <v>281940</v>
      </c>
      <c r="H50" s="79">
        <v>275579</v>
      </c>
      <c r="I50" s="74">
        <v>269238</v>
      </c>
      <c r="J50" s="74">
        <v>262807</v>
      </c>
      <c r="K50" s="74">
        <v>256305</v>
      </c>
      <c r="L50" s="74">
        <v>250158</v>
      </c>
    </row>
    <row r="51" spans="1:18">
      <c r="A51" s="312" t="s">
        <v>238</v>
      </c>
      <c r="B51" s="327" t="s">
        <v>326</v>
      </c>
      <c r="C51" s="165">
        <v>109183</v>
      </c>
      <c r="D51" s="165">
        <v>110167</v>
      </c>
      <c r="E51" s="155">
        <v>108056</v>
      </c>
      <c r="F51" s="116">
        <v>105791</v>
      </c>
      <c r="G51" s="79">
        <v>104082</v>
      </c>
      <c r="H51" s="79">
        <v>101674</v>
      </c>
      <c r="I51" s="74">
        <v>99152</v>
      </c>
      <c r="J51" s="74">
        <v>96966</v>
      </c>
      <c r="K51" s="74">
        <v>94760</v>
      </c>
      <c r="L51" s="74">
        <v>92696</v>
      </c>
    </row>
    <row r="52" spans="1:18">
      <c r="A52" s="311" t="s">
        <v>239</v>
      </c>
      <c r="B52" s="327" t="s">
        <v>326</v>
      </c>
      <c r="C52" s="165">
        <v>934453</v>
      </c>
      <c r="D52" s="165">
        <v>915301</v>
      </c>
      <c r="E52" s="155">
        <v>890675</v>
      </c>
      <c r="F52" s="116">
        <v>857049</v>
      </c>
      <c r="G52" s="79">
        <v>830748</v>
      </c>
      <c r="H52" s="79">
        <v>801741</v>
      </c>
      <c r="I52" s="74">
        <v>773919</v>
      </c>
      <c r="J52" s="74">
        <v>746578</v>
      </c>
      <c r="K52" s="74">
        <v>719824</v>
      </c>
      <c r="L52" s="74">
        <v>693187</v>
      </c>
    </row>
    <row r="53" spans="1:18" s="27" customFormat="1">
      <c r="A53" s="169" t="s">
        <v>67</v>
      </c>
      <c r="B53" s="175" t="s">
        <v>326</v>
      </c>
      <c r="C53" s="164">
        <v>166582199</v>
      </c>
      <c r="D53" s="164">
        <v>166038755</v>
      </c>
      <c r="E53" s="154">
        <v>165311059</v>
      </c>
      <c r="F53" s="117">
        <v>164048590</v>
      </c>
      <c r="G53" s="76">
        <v>163189523</v>
      </c>
      <c r="H53" s="76">
        <v>161920569</v>
      </c>
      <c r="I53" s="96">
        <v>160477237</v>
      </c>
      <c r="J53" s="96">
        <v>159397862</v>
      </c>
      <c r="K53" s="96">
        <v>158320810</v>
      </c>
      <c r="L53" s="96">
        <v>157238448</v>
      </c>
      <c r="M53" s="325"/>
      <c r="N53" s="325"/>
      <c r="O53" s="325"/>
      <c r="P53" s="325"/>
      <c r="Q53" s="325"/>
      <c r="R53" s="325"/>
    </row>
    <row r="54" spans="1:18">
      <c r="A54" s="310" t="s">
        <v>233</v>
      </c>
      <c r="B54" s="327" t="s">
        <v>326</v>
      </c>
      <c r="C54" s="177">
        <v>161966143</v>
      </c>
      <c r="D54" s="165">
        <v>161519818</v>
      </c>
      <c r="E54" s="155">
        <v>160902997</v>
      </c>
      <c r="F54" s="116">
        <v>159757831</v>
      </c>
      <c r="G54" s="81">
        <v>159010723</v>
      </c>
      <c r="H54" s="81">
        <v>157864757</v>
      </c>
      <c r="I54" s="81">
        <f>SUM(I55:I59)</f>
        <v>156548198</v>
      </c>
      <c r="J54" s="81">
        <f>SUM(J55:J59)</f>
        <v>155584381</v>
      </c>
      <c r="K54" s="81">
        <f>SUM(K55:K59)</f>
        <v>154621410</v>
      </c>
      <c r="L54" s="81">
        <f>SUM(L55:L59)</f>
        <v>153652630</v>
      </c>
    </row>
    <row r="55" spans="1:18">
      <c r="A55" s="311" t="s">
        <v>234</v>
      </c>
      <c r="B55" s="327" t="s">
        <v>326</v>
      </c>
      <c r="C55" s="176">
        <v>126329875</v>
      </c>
      <c r="D55" s="165">
        <v>126137500</v>
      </c>
      <c r="E55" s="155">
        <v>125872519</v>
      </c>
      <c r="F55" s="116">
        <v>125368309</v>
      </c>
      <c r="G55" s="79">
        <v>125002667</v>
      </c>
      <c r="H55" s="79">
        <v>124465270</v>
      </c>
      <c r="I55" s="74">
        <v>123825176</v>
      </c>
      <c r="J55" s="74">
        <v>123345125</v>
      </c>
      <c r="K55" s="74">
        <v>122868548</v>
      </c>
      <c r="L55" s="74">
        <v>122372667</v>
      </c>
    </row>
    <row r="56" spans="1:18">
      <c r="A56" s="311" t="s">
        <v>235</v>
      </c>
      <c r="B56" s="327" t="s">
        <v>326</v>
      </c>
      <c r="C56" s="176">
        <v>22961746</v>
      </c>
      <c r="D56" s="165">
        <v>22818244</v>
      </c>
      <c r="E56" s="155">
        <v>22666690</v>
      </c>
      <c r="F56" s="116">
        <v>22408682</v>
      </c>
      <c r="G56" s="79">
        <v>22226439</v>
      </c>
      <c r="H56" s="79">
        <v>21988307</v>
      </c>
      <c r="I56" s="37">
        <v>21719105</v>
      </c>
      <c r="J56" s="37">
        <v>21513156</v>
      </c>
      <c r="K56" s="37">
        <v>21301801</v>
      </c>
      <c r="L56" s="37">
        <v>21094219</v>
      </c>
    </row>
    <row r="57" spans="1:18">
      <c r="A57" s="311" t="s">
        <v>236</v>
      </c>
      <c r="B57" s="327" t="s">
        <v>326</v>
      </c>
      <c r="C57" s="176">
        <v>2079286</v>
      </c>
      <c r="D57" s="165">
        <v>2058223</v>
      </c>
      <c r="E57" s="155">
        <v>2035237</v>
      </c>
      <c r="F57" s="116">
        <v>2009964</v>
      </c>
      <c r="G57" s="79">
        <v>1986676</v>
      </c>
      <c r="H57" s="79">
        <v>1961619</v>
      </c>
      <c r="I57" s="37">
        <v>1934498</v>
      </c>
      <c r="J57" s="37">
        <v>1908363</v>
      </c>
      <c r="K57" s="37">
        <v>1881901</v>
      </c>
      <c r="L57" s="37">
        <v>1856254</v>
      </c>
    </row>
    <row r="58" spans="1:18">
      <c r="A58" s="311" t="s">
        <v>237</v>
      </c>
      <c r="B58" s="327" t="s">
        <v>326</v>
      </c>
      <c r="C58" s="176">
        <v>10197257</v>
      </c>
      <c r="D58" s="165">
        <v>10111594</v>
      </c>
      <c r="E58" s="155">
        <v>9941103</v>
      </c>
      <c r="F58" s="116">
        <v>9590924</v>
      </c>
      <c r="G58" s="79">
        <v>9421050</v>
      </c>
      <c r="H58" s="79">
        <v>9085255</v>
      </c>
      <c r="I58" s="37">
        <v>8714209</v>
      </c>
      <c r="J58" s="37">
        <v>8469968</v>
      </c>
      <c r="K58" s="37">
        <v>8228653</v>
      </c>
      <c r="L58" s="37">
        <v>7996064</v>
      </c>
    </row>
    <row r="59" spans="1:18">
      <c r="A59" s="311" t="s">
        <v>238</v>
      </c>
      <c r="B59" s="327" t="s">
        <v>326</v>
      </c>
      <c r="C59" s="176">
        <v>397979</v>
      </c>
      <c r="D59" s="165">
        <v>394257</v>
      </c>
      <c r="E59" s="155">
        <v>387448</v>
      </c>
      <c r="F59" s="116">
        <v>379952</v>
      </c>
      <c r="G59" s="79">
        <v>373891</v>
      </c>
      <c r="H59" s="79">
        <v>364306</v>
      </c>
      <c r="I59" s="8">
        <v>355210</v>
      </c>
      <c r="J59" s="8">
        <v>347769</v>
      </c>
      <c r="K59" s="8">
        <v>340507</v>
      </c>
      <c r="L59" s="8">
        <v>333426</v>
      </c>
    </row>
    <row r="60" spans="1:18">
      <c r="A60" s="310" t="s">
        <v>239</v>
      </c>
      <c r="B60" s="327" t="s">
        <v>326</v>
      </c>
      <c r="C60" s="176">
        <v>4616056</v>
      </c>
      <c r="D60" s="165">
        <v>4518937</v>
      </c>
      <c r="E60" s="155">
        <v>4408062</v>
      </c>
      <c r="F60" s="116">
        <v>4290759</v>
      </c>
      <c r="G60" s="79">
        <v>4178800</v>
      </c>
      <c r="H60" s="79">
        <v>4055812</v>
      </c>
      <c r="I60" s="90">
        <v>3929039</v>
      </c>
      <c r="J60" s="90">
        <v>3813481</v>
      </c>
      <c r="K60" s="90">
        <v>3699400</v>
      </c>
      <c r="L60" s="90">
        <v>3585818</v>
      </c>
    </row>
    <row r="61" spans="1:18" s="27" customFormat="1">
      <c r="A61" s="313" t="s">
        <v>232</v>
      </c>
      <c r="B61" s="175" t="s">
        <v>326</v>
      </c>
      <c r="C61" s="173">
        <v>136580999</v>
      </c>
      <c r="D61" s="164">
        <v>136401194</v>
      </c>
      <c r="E61" s="154">
        <v>136143527</v>
      </c>
      <c r="F61" s="117">
        <v>135593924</v>
      </c>
      <c r="G61" s="76">
        <v>135200131</v>
      </c>
      <c r="H61" s="76">
        <v>134550960</v>
      </c>
      <c r="I61" s="96">
        <v>133866759</v>
      </c>
      <c r="J61" s="96">
        <v>133324508</v>
      </c>
      <c r="K61" s="96">
        <v>132784295</v>
      </c>
      <c r="L61" s="96">
        <v>132249209</v>
      </c>
      <c r="M61" s="325"/>
      <c r="N61" s="325"/>
      <c r="O61" s="325"/>
      <c r="P61" s="325"/>
      <c r="Q61" s="325"/>
      <c r="R61" s="325"/>
    </row>
    <row r="62" spans="1:18">
      <c r="A62" s="311" t="s">
        <v>233</v>
      </c>
      <c r="B62" s="327" t="s">
        <v>326</v>
      </c>
      <c r="C62" s="177">
        <v>132899565</v>
      </c>
      <c r="D62" s="165">
        <v>132798770</v>
      </c>
      <c r="E62" s="155">
        <v>132627486</v>
      </c>
      <c r="F62" s="116">
        <v>132163464</v>
      </c>
      <c r="G62" s="82">
        <v>131855958</v>
      </c>
      <c r="H62" s="82">
        <v>131301491</v>
      </c>
      <c r="I62" s="82">
        <f>SUM(I63:I67)</f>
        <v>130714689</v>
      </c>
      <c r="J62" s="82">
        <f>SUM(J63:J67)</f>
        <v>130262038</v>
      </c>
      <c r="K62" s="82">
        <f>SUM(K63:K67)</f>
        <v>129810233</v>
      </c>
      <c r="L62" s="82">
        <f>SUM(L63:L67)</f>
        <v>123567614</v>
      </c>
    </row>
    <row r="63" spans="1:18">
      <c r="A63" s="312" t="s">
        <v>234</v>
      </c>
      <c r="B63" s="327" t="s">
        <v>326</v>
      </c>
      <c r="C63" s="176">
        <v>99996749</v>
      </c>
      <c r="D63" s="165">
        <v>100127799</v>
      </c>
      <c r="E63" s="155">
        <v>100258962</v>
      </c>
      <c r="F63" s="116">
        <v>100371133</v>
      </c>
      <c r="G63" s="79">
        <v>100390857</v>
      </c>
      <c r="H63" s="79">
        <v>100383418</v>
      </c>
      <c r="I63" s="74">
        <v>100406007</v>
      </c>
      <c r="J63" s="74">
        <v>100379046</v>
      </c>
      <c r="K63" s="74">
        <v>100355341</v>
      </c>
      <c r="L63" s="74">
        <v>97066024</v>
      </c>
    </row>
    <row r="64" spans="1:18">
      <c r="A64" s="312" t="s">
        <v>235</v>
      </c>
      <c r="B64" s="327" t="s">
        <v>326</v>
      </c>
      <c r="C64" s="176">
        <v>21473076</v>
      </c>
      <c r="D64" s="165">
        <v>21342200</v>
      </c>
      <c r="E64" s="155">
        <v>21217354</v>
      </c>
      <c r="F64" s="116">
        <v>20998324</v>
      </c>
      <c r="G64" s="79">
        <v>20848267</v>
      </c>
      <c r="H64" s="79">
        <v>20647665</v>
      </c>
      <c r="I64" s="74">
        <v>20419239</v>
      </c>
      <c r="J64" s="74">
        <v>20247084</v>
      </c>
      <c r="K64" s="74">
        <v>20069670</v>
      </c>
      <c r="L64" s="74">
        <v>18112763</v>
      </c>
    </row>
    <row r="65" spans="1:18">
      <c r="A65" s="312" t="s">
        <v>236</v>
      </c>
      <c r="B65" s="327" t="s">
        <v>326</v>
      </c>
      <c r="C65" s="176">
        <v>1236537</v>
      </c>
      <c r="D65" s="165">
        <v>1227668</v>
      </c>
      <c r="E65" s="155">
        <v>1219702</v>
      </c>
      <c r="F65" s="116">
        <v>1211192</v>
      </c>
      <c r="G65" s="79">
        <v>1201860</v>
      </c>
      <c r="H65" s="79">
        <v>1191794</v>
      </c>
      <c r="I65" s="74">
        <v>1181308</v>
      </c>
      <c r="J65" s="74">
        <v>1171096</v>
      </c>
      <c r="K65" s="74">
        <v>1160660</v>
      </c>
      <c r="L65" s="74">
        <v>1118256</v>
      </c>
    </row>
    <row r="66" spans="1:18">
      <c r="A66" s="312" t="s">
        <v>237</v>
      </c>
      <c r="B66" s="327" t="s">
        <v>326</v>
      </c>
      <c r="C66" s="176">
        <v>9897070</v>
      </c>
      <c r="D66" s="165">
        <v>9809751</v>
      </c>
      <c r="E66" s="155">
        <v>9644662</v>
      </c>
      <c r="F66" s="116">
        <v>9301339</v>
      </c>
      <c r="G66" s="79">
        <v>9137509</v>
      </c>
      <c r="H66" s="79">
        <v>8808501</v>
      </c>
      <c r="I66" s="74">
        <v>8444888</v>
      </c>
      <c r="J66" s="74">
        <v>8206892</v>
      </c>
      <c r="K66" s="74">
        <v>7971782</v>
      </c>
      <c r="L66" s="74">
        <v>7018635</v>
      </c>
    </row>
    <row r="67" spans="1:18">
      <c r="A67" s="312" t="s">
        <v>238</v>
      </c>
      <c r="B67" s="327" t="s">
        <v>326</v>
      </c>
      <c r="C67" s="176">
        <v>296133</v>
      </c>
      <c r="D67" s="165">
        <v>291352</v>
      </c>
      <c r="E67" s="155">
        <v>286806</v>
      </c>
      <c r="F67" s="116">
        <v>281476</v>
      </c>
      <c r="G67" s="79">
        <v>277465</v>
      </c>
      <c r="H67" s="79">
        <v>270113</v>
      </c>
      <c r="I67" s="74">
        <v>263247</v>
      </c>
      <c r="J67" s="74">
        <v>257920</v>
      </c>
      <c r="K67" s="74">
        <v>252780</v>
      </c>
      <c r="L67" s="74">
        <v>251936</v>
      </c>
    </row>
    <row r="68" spans="1:18">
      <c r="A68" s="311" t="s">
        <v>239</v>
      </c>
      <c r="B68" s="327" t="s">
        <v>326</v>
      </c>
      <c r="C68" s="176">
        <v>3681434</v>
      </c>
      <c r="D68" s="165">
        <v>3602424</v>
      </c>
      <c r="E68" s="155">
        <v>3516041</v>
      </c>
      <c r="F68" s="116">
        <v>3430460</v>
      </c>
      <c r="G68" s="79">
        <v>3344173</v>
      </c>
      <c r="H68" s="79">
        <v>3249469</v>
      </c>
      <c r="I68" s="74">
        <v>3152070</v>
      </c>
      <c r="J68" s="74">
        <v>3062470</v>
      </c>
      <c r="K68" s="74">
        <v>2974062</v>
      </c>
      <c r="L68" s="74">
        <v>2762091</v>
      </c>
    </row>
    <row r="69" spans="1:18" s="27" customFormat="1">
      <c r="A69" s="314" t="s">
        <v>82</v>
      </c>
      <c r="B69" s="175" t="s">
        <v>326</v>
      </c>
      <c r="C69" s="174">
        <v>30001200</v>
      </c>
      <c r="D69" s="164">
        <v>29637561</v>
      </c>
      <c r="E69" s="154">
        <v>29167532</v>
      </c>
      <c r="F69" s="117">
        <v>28454666</v>
      </c>
      <c r="G69" s="83">
        <v>27989392</v>
      </c>
      <c r="H69" s="83">
        <v>27369609</v>
      </c>
      <c r="I69" s="96">
        <v>26610478</v>
      </c>
      <c r="J69" s="96">
        <v>26073354</v>
      </c>
      <c r="K69" s="96">
        <v>25536515</v>
      </c>
      <c r="L69" s="96">
        <v>24989239</v>
      </c>
      <c r="M69" s="325"/>
      <c r="N69" s="325"/>
      <c r="O69" s="325"/>
      <c r="P69" s="325"/>
      <c r="Q69" s="325"/>
      <c r="R69" s="325"/>
    </row>
    <row r="70" spans="1:18">
      <c r="A70" s="311" t="s">
        <v>233</v>
      </c>
      <c r="B70" s="327" t="s">
        <v>326</v>
      </c>
      <c r="C70" s="177">
        <v>29066578</v>
      </c>
      <c r="D70" s="165">
        <v>28721048</v>
      </c>
      <c r="E70" s="155">
        <v>28275511</v>
      </c>
      <c r="F70" s="116">
        <v>27594367</v>
      </c>
      <c r="G70" s="82">
        <v>27154765</v>
      </c>
      <c r="H70" s="82">
        <v>26563266</v>
      </c>
      <c r="I70" s="82">
        <f>SUM(I71:I75)</f>
        <v>25833509</v>
      </c>
      <c r="J70" s="82">
        <f>SUM(J71:J75)</f>
        <v>25322343</v>
      </c>
      <c r="K70" s="82">
        <f>SUM(K71:K75)</f>
        <v>24811177</v>
      </c>
      <c r="L70" s="82">
        <f>SUM(L71:L75)</f>
        <v>24289884</v>
      </c>
    </row>
    <row r="71" spans="1:18">
      <c r="A71" s="312" t="s">
        <v>234</v>
      </c>
      <c r="B71" s="327" t="s">
        <v>326</v>
      </c>
      <c r="C71" s="176">
        <v>26333126</v>
      </c>
      <c r="D71" s="165">
        <v>26009701</v>
      </c>
      <c r="E71" s="155">
        <v>25613557</v>
      </c>
      <c r="F71" s="116">
        <v>24997176</v>
      </c>
      <c r="G71" s="79">
        <v>24611810</v>
      </c>
      <c r="H71" s="79">
        <v>24081852</v>
      </c>
      <c r="I71" s="74">
        <v>23419169</v>
      </c>
      <c r="J71" s="74">
        <v>22966079</v>
      </c>
      <c r="K71" s="74">
        <v>22513207</v>
      </c>
      <c r="L71" s="74">
        <v>22048038</v>
      </c>
    </row>
    <row r="72" spans="1:18">
      <c r="A72" s="312" t="s">
        <v>235</v>
      </c>
      <c r="B72" s="327" t="s">
        <v>326</v>
      </c>
      <c r="C72" s="176">
        <v>1488670</v>
      </c>
      <c r="D72" s="165">
        <v>1476044</v>
      </c>
      <c r="E72" s="155">
        <v>1449336</v>
      </c>
      <c r="F72" s="116">
        <v>1410358</v>
      </c>
      <c r="G72" s="79">
        <v>1378172</v>
      </c>
      <c r="H72" s="79">
        <v>1340642</v>
      </c>
      <c r="I72" s="74">
        <v>1299866</v>
      </c>
      <c r="J72" s="74">
        <v>1266072</v>
      </c>
      <c r="K72" s="74">
        <v>1232131</v>
      </c>
      <c r="L72" s="74">
        <v>1199352</v>
      </c>
    </row>
    <row r="73" spans="1:18">
      <c r="A73" s="312" t="s">
        <v>236</v>
      </c>
      <c r="B73" s="327" t="s">
        <v>326</v>
      </c>
      <c r="C73" s="176">
        <v>842749</v>
      </c>
      <c r="D73" s="165">
        <v>830555</v>
      </c>
      <c r="E73" s="155">
        <v>815535</v>
      </c>
      <c r="F73" s="116">
        <v>798772</v>
      </c>
      <c r="G73" s="79">
        <v>784816</v>
      </c>
      <c r="H73" s="79">
        <v>769825</v>
      </c>
      <c r="I73" s="74">
        <v>753190</v>
      </c>
      <c r="J73" s="74">
        <v>737267</v>
      </c>
      <c r="K73" s="74">
        <v>721241</v>
      </c>
      <c r="L73" s="74">
        <v>706018</v>
      </c>
    </row>
    <row r="74" spans="1:18">
      <c r="A74" s="312" t="s">
        <v>237</v>
      </c>
      <c r="B74" s="327" t="s">
        <v>326</v>
      </c>
      <c r="C74" s="176">
        <v>300187</v>
      </c>
      <c r="D74" s="165">
        <v>301843</v>
      </c>
      <c r="E74" s="155">
        <v>296441</v>
      </c>
      <c r="F74" s="116">
        <v>289585</v>
      </c>
      <c r="G74" s="79">
        <v>283541</v>
      </c>
      <c r="H74" s="79">
        <v>276754</v>
      </c>
      <c r="I74" s="74">
        <v>269321</v>
      </c>
      <c r="J74" s="74">
        <v>263076</v>
      </c>
      <c r="K74" s="74">
        <v>256871</v>
      </c>
      <c r="L74" s="74">
        <v>250809</v>
      </c>
    </row>
    <row r="75" spans="1:18">
      <c r="A75" s="312" t="s">
        <v>238</v>
      </c>
      <c r="B75" s="327" t="s">
        <v>326</v>
      </c>
      <c r="C75" s="176">
        <v>101846</v>
      </c>
      <c r="D75" s="165">
        <v>102905</v>
      </c>
      <c r="E75" s="155">
        <v>100642</v>
      </c>
      <c r="F75" s="116">
        <v>98476</v>
      </c>
      <c r="G75" s="79">
        <v>96426</v>
      </c>
      <c r="H75" s="79">
        <v>94193</v>
      </c>
      <c r="I75" s="74">
        <v>91963</v>
      </c>
      <c r="J75" s="74">
        <v>89849</v>
      </c>
      <c r="K75" s="74">
        <v>87727</v>
      </c>
      <c r="L75" s="74">
        <v>85667</v>
      </c>
    </row>
    <row r="76" spans="1:18">
      <c r="A76" s="311" t="s">
        <v>239</v>
      </c>
      <c r="B76" s="327" t="s">
        <v>326</v>
      </c>
      <c r="C76" s="176">
        <v>934622</v>
      </c>
      <c r="D76" s="165">
        <v>916513</v>
      </c>
      <c r="E76" s="155">
        <v>892021</v>
      </c>
      <c r="F76" s="116">
        <v>860299</v>
      </c>
      <c r="G76" s="79">
        <v>834627</v>
      </c>
      <c r="H76" s="79">
        <v>806343</v>
      </c>
      <c r="I76" s="90">
        <v>776969</v>
      </c>
      <c r="J76" s="90">
        <v>751011</v>
      </c>
      <c r="K76" s="90">
        <v>725338</v>
      </c>
      <c r="L76" s="90">
        <v>699355</v>
      </c>
    </row>
    <row r="77" spans="1:18" ht="409.5" customHeight="1">
      <c r="A77" s="323"/>
      <c r="B77" s="280" t="s">
        <v>328</v>
      </c>
      <c r="C77" s="280" t="s">
        <v>299</v>
      </c>
      <c r="D77" s="166" t="s">
        <v>300</v>
      </c>
      <c r="E77" s="166" t="s">
        <v>301</v>
      </c>
      <c r="F77" s="166" t="s">
        <v>302</v>
      </c>
      <c r="G77" s="166" t="s">
        <v>303</v>
      </c>
      <c r="H77" s="166" t="s">
        <v>304</v>
      </c>
      <c r="I77" s="166" t="s">
        <v>305</v>
      </c>
      <c r="J77" s="166" t="s">
        <v>193</v>
      </c>
      <c r="K77" s="324" t="s">
        <v>194</v>
      </c>
      <c r="L77" s="166"/>
      <c r="M77" s="326"/>
    </row>
    <row r="78" spans="1:18">
      <c r="F78" s="133"/>
      <c r="G78" s="133"/>
      <c r="H78" s="133"/>
      <c r="I78" s="208"/>
      <c r="J78" s="208"/>
      <c r="K78" s="208"/>
      <c r="L78" s="208"/>
      <c r="M78" s="326"/>
    </row>
  </sheetData>
  <customSheetViews>
    <customSheetView guid="{E053865E-1A13-40B1-8A85-F0C3DB8F084C}" fitToPage="1">
      <selection activeCell="B2" sqref="B2:H2"/>
      <pageMargins left="0.7" right="0.7" top="0.75" bottom="0.75" header="0.3" footer="0.3"/>
      <pageSetup scale="67" fitToHeight="2" orientation="landscape" r:id="rId1"/>
    </customSheetView>
  </customSheetViews>
  <pageMargins left="0.7" right="0.7" top="0.75" bottom="0.75" header="0.3" footer="0.3"/>
  <pageSetup scale="57" fitToHeight="2" orientation="landscape" r:id="rId2"/>
  <ignoredErrors>
    <ignoredError sqref="I6:L6 J14:L14 I30:L30 I54:L54 I62:L62 I14:I15 I18 I22:L22 I38:L38 I46:L46 I70:K7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92D050"/>
  </sheetPr>
  <dimension ref="A1:L76"/>
  <sheetViews>
    <sheetView zoomScaleNormal="100" workbookViewId="0"/>
  </sheetViews>
  <sheetFormatPr defaultColWidth="9.140625" defaultRowHeight="12.75"/>
  <cols>
    <col min="1" max="1" width="22.85546875" style="64" customWidth="1"/>
    <col min="2" max="12" width="13.85546875" style="64" customWidth="1"/>
    <col min="13" max="16384" width="9.140625" style="64"/>
  </cols>
  <sheetData>
    <row r="1" spans="1:12" ht="27" customHeight="1">
      <c r="A1" s="190" t="s">
        <v>145</v>
      </c>
      <c r="C1" s="84"/>
    </row>
    <row r="2" spans="1:12" ht="21" customHeight="1">
      <c r="A2" s="19" t="s">
        <v>168</v>
      </c>
      <c r="C2" s="84"/>
    </row>
    <row r="3" spans="1:12" ht="25.5">
      <c r="A3" s="159" t="s">
        <v>69</v>
      </c>
      <c r="B3" s="52">
        <v>40360</v>
      </c>
      <c r="C3" s="77">
        <v>39995</v>
      </c>
      <c r="D3" s="77">
        <v>39630</v>
      </c>
      <c r="E3" s="2">
        <v>39264</v>
      </c>
      <c r="F3" s="2">
        <v>38899</v>
      </c>
      <c r="G3" s="2">
        <v>38534</v>
      </c>
      <c r="H3" s="2">
        <v>38169</v>
      </c>
      <c r="I3" s="2">
        <v>37803</v>
      </c>
      <c r="J3" s="2">
        <v>37438</v>
      </c>
      <c r="K3" s="2">
        <v>37073</v>
      </c>
      <c r="L3" s="2">
        <v>36708</v>
      </c>
    </row>
    <row r="4" spans="1:12">
      <c r="A4" s="97" t="s">
        <v>59</v>
      </c>
      <c r="B4" s="4">
        <v>309349689</v>
      </c>
      <c r="C4" s="4">
        <v>306771529</v>
      </c>
      <c r="D4" s="4">
        <v>304093966</v>
      </c>
      <c r="E4" s="4">
        <v>301231207</v>
      </c>
      <c r="F4" s="4">
        <v>298379912</v>
      </c>
      <c r="G4" s="4">
        <v>295516599</v>
      </c>
      <c r="H4" s="4">
        <v>292805298</v>
      </c>
      <c r="I4" s="4">
        <v>290107933</v>
      </c>
      <c r="J4" s="4">
        <v>287625193</v>
      </c>
      <c r="K4" s="4">
        <v>284968955</v>
      </c>
      <c r="L4" s="4">
        <v>282162411</v>
      </c>
    </row>
    <row r="5" spans="1:12">
      <c r="A5" s="317" t="s">
        <v>233</v>
      </c>
      <c r="B5" s="98">
        <v>302323458</v>
      </c>
      <c r="C5" s="98">
        <v>300065151</v>
      </c>
      <c r="D5" s="98">
        <v>297748279</v>
      </c>
      <c r="E5" s="98">
        <v>295238527</v>
      </c>
      <c r="F5" s="98">
        <v>292723217</v>
      </c>
      <c r="G5" s="98">
        <v>290177504</v>
      </c>
      <c r="H5" s="98">
        <v>287765603</v>
      </c>
      <c r="I5" s="98">
        <v>285356777</v>
      </c>
      <c r="J5" s="98">
        <v>283145208</v>
      </c>
      <c r="K5" s="98">
        <v>280751836</v>
      </c>
      <c r="L5" s="98">
        <v>278202854</v>
      </c>
    </row>
    <row r="6" spans="1:12">
      <c r="A6" s="318" t="s">
        <v>234</v>
      </c>
      <c r="B6" s="98">
        <v>242295420</v>
      </c>
      <c r="C6" s="98">
        <v>241034399</v>
      </c>
      <c r="D6" s="98">
        <v>239783014</v>
      </c>
      <c r="E6" s="98">
        <v>238378087</v>
      </c>
      <c r="F6" s="98">
        <v>236954818</v>
      </c>
      <c r="G6" s="98">
        <v>235491577</v>
      </c>
      <c r="H6" s="98">
        <v>234120447</v>
      </c>
      <c r="I6" s="98">
        <v>232717191</v>
      </c>
      <c r="J6" s="98">
        <v>231446915</v>
      </c>
      <c r="K6" s="98">
        <v>230049196</v>
      </c>
      <c r="L6" s="98">
        <v>228530479</v>
      </c>
    </row>
    <row r="7" spans="1:12">
      <c r="A7" s="318" t="s">
        <v>235</v>
      </c>
      <c r="B7" s="98">
        <v>40357516</v>
      </c>
      <c r="C7" s="98">
        <v>39902270</v>
      </c>
      <c r="D7" s="98">
        <v>39429414</v>
      </c>
      <c r="E7" s="98">
        <v>38935533</v>
      </c>
      <c r="F7" s="98">
        <v>38443048</v>
      </c>
      <c r="G7" s="98">
        <v>37961688</v>
      </c>
      <c r="H7" s="98">
        <v>37510582</v>
      </c>
      <c r="I7" s="98">
        <v>37066096</v>
      </c>
      <c r="J7" s="98">
        <v>36684650</v>
      </c>
      <c r="K7" s="98">
        <v>36263029</v>
      </c>
      <c r="L7" s="98">
        <v>35814706</v>
      </c>
    </row>
    <row r="8" spans="1:12">
      <c r="A8" s="318" t="s">
        <v>236</v>
      </c>
      <c r="B8" s="98">
        <v>3753858</v>
      </c>
      <c r="C8" s="98">
        <v>3636766</v>
      </c>
      <c r="D8" s="98">
        <v>3504878</v>
      </c>
      <c r="E8" s="98">
        <v>3377213</v>
      </c>
      <c r="F8" s="98">
        <v>3258666</v>
      </c>
      <c r="G8" s="98">
        <v>3147772</v>
      </c>
      <c r="H8" s="98">
        <v>3044517</v>
      </c>
      <c r="I8" s="98">
        <v>2947575</v>
      </c>
      <c r="J8" s="98">
        <v>2857113</v>
      </c>
      <c r="K8" s="98">
        <v>2769731</v>
      </c>
      <c r="L8" s="98">
        <v>2684491</v>
      </c>
    </row>
    <row r="9" spans="1:12">
      <c r="A9" s="318" t="s">
        <v>237</v>
      </c>
      <c r="B9" s="98">
        <v>15239011</v>
      </c>
      <c r="C9" s="98">
        <v>14833733</v>
      </c>
      <c r="D9" s="98">
        <v>14395296</v>
      </c>
      <c r="E9" s="98">
        <v>13934641</v>
      </c>
      <c r="F9" s="98">
        <v>13475846</v>
      </c>
      <c r="G9" s="98">
        <v>13007663</v>
      </c>
      <c r="H9" s="98">
        <v>12542740</v>
      </c>
      <c r="I9" s="98">
        <v>12099525</v>
      </c>
      <c r="J9" s="98">
        <v>11649265</v>
      </c>
      <c r="K9" s="98">
        <v>11182404</v>
      </c>
      <c r="L9" s="98">
        <v>10705839</v>
      </c>
    </row>
    <row r="10" spans="1:12">
      <c r="A10" s="318" t="s">
        <v>238</v>
      </c>
      <c r="B10" s="98">
        <v>677653</v>
      </c>
      <c r="C10" s="98">
        <v>657983</v>
      </c>
      <c r="D10" s="98">
        <v>635677</v>
      </c>
      <c r="E10" s="98">
        <v>613053</v>
      </c>
      <c r="F10" s="98">
        <v>590839</v>
      </c>
      <c r="G10" s="98">
        <v>568804</v>
      </c>
      <c r="H10" s="98">
        <v>547317</v>
      </c>
      <c r="I10" s="98">
        <v>526390</v>
      </c>
      <c r="J10" s="98">
        <v>507265</v>
      </c>
      <c r="K10" s="98">
        <v>487476</v>
      </c>
      <c r="L10" s="98">
        <v>467339</v>
      </c>
    </row>
    <row r="11" spans="1:12">
      <c r="A11" s="319" t="s">
        <v>239</v>
      </c>
      <c r="B11" s="98">
        <v>7026231</v>
      </c>
      <c r="C11" s="98">
        <v>6706378</v>
      </c>
      <c r="D11" s="98">
        <v>6345687</v>
      </c>
      <c r="E11" s="98">
        <v>5992680</v>
      </c>
      <c r="F11" s="98">
        <v>5656695</v>
      </c>
      <c r="G11" s="98">
        <v>5339095</v>
      </c>
      <c r="H11" s="98">
        <v>5039695</v>
      </c>
      <c r="I11" s="98">
        <v>4751156</v>
      </c>
      <c r="J11" s="98">
        <v>4479985</v>
      </c>
      <c r="K11" s="98">
        <v>4217119</v>
      </c>
      <c r="L11" s="98">
        <v>3959557</v>
      </c>
    </row>
    <row r="12" spans="1:12" s="27" customFormat="1">
      <c r="A12" s="315" t="s">
        <v>232</v>
      </c>
      <c r="B12" s="4">
        <v>258539476</v>
      </c>
      <c r="C12" s="4">
        <v>257444040</v>
      </c>
      <c r="D12" s="4">
        <v>256300181</v>
      </c>
      <c r="E12" s="4">
        <v>255034354</v>
      </c>
      <c r="F12" s="4">
        <v>253773607</v>
      </c>
      <c r="G12" s="4">
        <v>252492985</v>
      </c>
      <c r="H12" s="4">
        <v>251303923</v>
      </c>
      <c r="I12" s="4">
        <v>250058504</v>
      </c>
      <c r="J12" s="4">
        <v>249007573</v>
      </c>
      <c r="K12" s="4">
        <v>247824859</v>
      </c>
      <c r="L12" s="4">
        <v>246500526</v>
      </c>
    </row>
    <row r="13" spans="1:12">
      <c r="A13" s="318" t="s">
        <v>233</v>
      </c>
      <c r="B13" s="66">
        <v>252901195</v>
      </c>
      <c r="C13" s="66">
        <v>252032611</v>
      </c>
      <c r="D13" s="66">
        <v>251141985</v>
      </c>
      <c r="E13" s="66">
        <v>250125106</v>
      </c>
      <c r="F13" s="66">
        <v>249102115</v>
      </c>
      <c r="G13" s="66">
        <v>248046478</v>
      </c>
      <c r="H13" s="66">
        <v>247069890</v>
      </c>
      <c r="I13" s="66">
        <v>246032211</v>
      </c>
      <c r="J13" s="66">
        <v>245176106</v>
      </c>
      <c r="K13" s="66">
        <v>244184157</v>
      </c>
      <c r="L13" s="66">
        <v>243048504</v>
      </c>
    </row>
    <row r="14" spans="1:12">
      <c r="A14" s="320" t="s">
        <v>234</v>
      </c>
      <c r="B14" s="66">
        <v>197380184</v>
      </c>
      <c r="C14" s="66">
        <v>197274549</v>
      </c>
      <c r="D14" s="66">
        <v>197183535</v>
      </c>
      <c r="E14" s="66">
        <v>197011394</v>
      </c>
      <c r="F14" s="66">
        <v>196832697</v>
      </c>
      <c r="G14" s="66">
        <v>196620983</v>
      </c>
      <c r="H14" s="66">
        <v>196461761</v>
      </c>
      <c r="I14" s="66">
        <v>196232760</v>
      </c>
      <c r="J14" s="66">
        <v>196140540</v>
      </c>
      <c r="K14" s="66">
        <v>195974813</v>
      </c>
      <c r="L14" s="66">
        <v>195701752</v>
      </c>
    </row>
    <row r="15" spans="1:12">
      <c r="A15" s="320" t="s">
        <v>235</v>
      </c>
      <c r="B15" s="66">
        <v>38012830</v>
      </c>
      <c r="C15" s="66">
        <v>37656592</v>
      </c>
      <c r="D15" s="66">
        <v>37290709</v>
      </c>
      <c r="E15" s="66">
        <v>36905758</v>
      </c>
      <c r="F15" s="66">
        <v>36520961</v>
      </c>
      <c r="G15" s="66">
        <v>36147348</v>
      </c>
      <c r="H15" s="66">
        <v>35797599</v>
      </c>
      <c r="I15" s="66">
        <v>35438251</v>
      </c>
      <c r="J15" s="66">
        <v>35130061</v>
      </c>
      <c r="K15" s="66">
        <v>34780280</v>
      </c>
      <c r="L15" s="66">
        <v>34405800</v>
      </c>
    </row>
    <row r="16" spans="1:12">
      <c r="A16" s="320" t="s">
        <v>236</v>
      </c>
      <c r="B16" s="66">
        <v>2270371</v>
      </c>
      <c r="C16" s="66">
        <v>2252408</v>
      </c>
      <c r="D16" s="66">
        <v>2237304</v>
      </c>
      <c r="E16" s="66">
        <v>2220301</v>
      </c>
      <c r="F16" s="66">
        <v>2203091</v>
      </c>
      <c r="G16" s="66">
        <v>2186123</v>
      </c>
      <c r="H16" s="66">
        <v>2169359</v>
      </c>
      <c r="I16" s="66">
        <v>2152127</v>
      </c>
      <c r="J16" s="66">
        <v>2136918</v>
      </c>
      <c r="K16" s="66">
        <v>2119929</v>
      </c>
      <c r="L16" s="66">
        <v>2101969</v>
      </c>
    </row>
    <row r="17" spans="1:12">
      <c r="A17" s="320" t="s">
        <v>237</v>
      </c>
      <c r="B17" s="66">
        <v>14738414</v>
      </c>
      <c r="C17" s="66">
        <v>14361474</v>
      </c>
      <c r="D17" s="66">
        <v>13955911</v>
      </c>
      <c r="E17" s="66">
        <v>13526680</v>
      </c>
      <c r="F17" s="66">
        <v>13097737</v>
      </c>
      <c r="G17" s="66">
        <v>12657844</v>
      </c>
      <c r="H17" s="66">
        <v>12219990</v>
      </c>
      <c r="I17" s="66">
        <v>11801041</v>
      </c>
      <c r="J17" s="66">
        <v>11372498</v>
      </c>
      <c r="K17" s="66">
        <v>10925853</v>
      </c>
      <c r="L17" s="66">
        <v>10468759</v>
      </c>
    </row>
    <row r="18" spans="1:12">
      <c r="A18" s="320" t="s">
        <v>238</v>
      </c>
      <c r="B18" s="66">
        <v>499396</v>
      </c>
      <c r="C18" s="66">
        <v>487588</v>
      </c>
      <c r="D18" s="66">
        <v>474526</v>
      </c>
      <c r="E18" s="66">
        <v>460973</v>
      </c>
      <c r="F18" s="66">
        <v>447629</v>
      </c>
      <c r="G18" s="66">
        <v>434180</v>
      </c>
      <c r="H18" s="66">
        <v>421181</v>
      </c>
      <c r="I18" s="66">
        <v>408032</v>
      </c>
      <c r="J18" s="66">
        <v>396089</v>
      </c>
      <c r="K18" s="66">
        <v>383282</v>
      </c>
      <c r="L18" s="66">
        <v>370224</v>
      </c>
    </row>
    <row r="19" spans="1:12">
      <c r="A19" s="321" t="s">
        <v>239</v>
      </c>
      <c r="B19" s="66">
        <v>5638281</v>
      </c>
      <c r="C19" s="66">
        <v>5411429</v>
      </c>
      <c r="D19" s="66">
        <v>5158196</v>
      </c>
      <c r="E19" s="66">
        <v>4909248</v>
      </c>
      <c r="F19" s="66">
        <v>4671492</v>
      </c>
      <c r="G19" s="66">
        <v>4446507</v>
      </c>
      <c r="H19" s="66">
        <v>4234033</v>
      </c>
      <c r="I19" s="66">
        <v>4026293</v>
      </c>
      <c r="J19" s="66">
        <v>3831467</v>
      </c>
      <c r="K19" s="66">
        <v>3640702</v>
      </c>
      <c r="L19" s="66">
        <v>3452022</v>
      </c>
    </row>
    <row r="20" spans="1:12" s="27" customFormat="1">
      <c r="A20" s="315" t="s">
        <v>82</v>
      </c>
      <c r="B20" s="4">
        <v>50810213</v>
      </c>
      <c r="C20" s="4">
        <v>49327489</v>
      </c>
      <c r="D20" s="4">
        <v>47793785</v>
      </c>
      <c r="E20" s="4">
        <v>46196853</v>
      </c>
      <c r="F20" s="4">
        <v>44606305</v>
      </c>
      <c r="G20" s="4">
        <v>43023614</v>
      </c>
      <c r="H20" s="4">
        <v>41501375</v>
      </c>
      <c r="I20" s="4">
        <v>40049429</v>
      </c>
      <c r="J20" s="4">
        <v>38617620</v>
      </c>
      <c r="K20" s="4">
        <v>37144096</v>
      </c>
      <c r="L20" s="4">
        <v>35661885</v>
      </c>
    </row>
    <row r="21" spans="1:12">
      <c r="A21" s="318" t="s">
        <v>233</v>
      </c>
      <c r="B21" s="98">
        <v>49422263</v>
      </c>
      <c r="C21" s="98">
        <v>48032540</v>
      </c>
      <c r="D21" s="98">
        <v>46606294</v>
      </c>
      <c r="E21" s="98">
        <v>45113421</v>
      </c>
      <c r="F21" s="98">
        <v>43621102</v>
      </c>
      <c r="G21" s="98">
        <v>42131026</v>
      </c>
      <c r="H21" s="98">
        <v>40695713</v>
      </c>
      <c r="I21" s="98">
        <v>39324566</v>
      </c>
      <c r="J21" s="98">
        <v>37969102</v>
      </c>
      <c r="K21" s="98">
        <v>36567679</v>
      </c>
      <c r="L21" s="98">
        <v>35154350</v>
      </c>
    </row>
    <row r="22" spans="1:12">
      <c r="A22" s="320" t="s">
        <v>234</v>
      </c>
      <c r="B22" s="66">
        <v>44915236</v>
      </c>
      <c r="C22" s="66">
        <v>43759850</v>
      </c>
      <c r="D22" s="66">
        <v>42599479</v>
      </c>
      <c r="E22" s="66">
        <v>41366693</v>
      </c>
      <c r="F22" s="66">
        <v>40122121</v>
      </c>
      <c r="G22" s="66">
        <v>38870594</v>
      </c>
      <c r="H22" s="66">
        <v>37658686</v>
      </c>
      <c r="I22" s="66">
        <v>36484431</v>
      </c>
      <c r="J22" s="66">
        <v>35306375</v>
      </c>
      <c r="K22" s="66">
        <v>34074383</v>
      </c>
      <c r="L22" s="66">
        <v>32828727</v>
      </c>
    </row>
    <row r="23" spans="1:12">
      <c r="A23" s="320" t="s">
        <v>235</v>
      </c>
      <c r="B23" s="66">
        <v>2344686</v>
      </c>
      <c r="C23" s="66">
        <v>2245678</v>
      </c>
      <c r="D23" s="66">
        <v>2138705</v>
      </c>
      <c r="E23" s="66">
        <v>2029775</v>
      </c>
      <c r="F23" s="66">
        <v>1922087</v>
      </c>
      <c r="G23" s="66">
        <v>1814340</v>
      </c>
      <c r="H23" s="66">
        <v>1712983</v>
      </c>
      <c r="I23" s="66">
        <v>1627845</v>
      </c>
      <c r="J23" s="66">
        <v>1554589</v>
      </c>
      <c r="K23" s="66">
        <v>1482749</v>
      </c>
      <c r="L23" s="66">
        <v>1408906</v>
      </c>
    </row>
    <row r="24" spans="1:12">
      <c r="A24" s="320" t="s">
        <v>236</v>
      </c>
      <c r="B24" s="66">
        <v>1483487</v>
      </c>
      <c r="C24" s="66">
        <v>1384358</v>
      </c>
      <c r="D24" s="66">
        <v>1267574</v>
      </c>
      <c r="E24" s="66">
        <v>1156912</v>
      </c>
      <c r="F24" s="66">
        <v>1055575</v>
      </c>
      <c r="G24" s="66">
        <v>961649</v>
      </c>
      <c r="H24" s="66">
        <v>875158</v>
      </c>
      <c r="I24" s="66">
        <v>795448</v>
      </c>
      <c r="J24" s="66">
        <v>720195</v>
      </c>
      <c r="K24" s="66">
        <v>649802</v>
      </c>
      <c r="L24" s="66">
        <v>582522</v>
      </c>
    </row>
    <row r="25" spans="1:12">
      <c r="A25" s="320" t="s">
        <v>237</v>
      </c>
      <c r="B25" s="66">
        <v>500597</v>
      </c>
      <c r="C25" s="66">
        <v>472259</v>
      </c>
      <c r="D25" s="66">
        <v>439385</v>
      </c>
      <c r="E25" s="66">
        <v>407961</v>
      </c>
      <c r="F25" s="66">
        <v>378109</v>
      </c>
      <c r="G25" s="66">
        <v>349819</v>
      </c>
      <c r="H25" s="66">
        <v>322750</v>
      </c>
      <c r="I25" s="66">
        <v>298484</v>
      </c>
      <c r="J25" s="66">
        <v>276767</v>
      </c>
      <c r="K25" s="66">
        <v>256551</v>
      </c>
      <c r="L25" s="66">
        <v>237080</v>
      </c>
    </row>
    <row r="26" spans="1:12">
      <c r="A26" s="320" t="s">
        <v>238</v>
      </c>
      <c r="B26" s="66">
        <v>178257</v>
      </c>
      <c r="C26" s="66">
        <v>170395</v>
      </c>
      <c r="D26" s="66">
        <v>161151</v>
      </c>
      <c r="E26" s="66">
        <v>152080</v>
      </c>
      <c r="F26" s="66">
        <v>143210</v>
      </c>
      <c r="G26" s="66">
        <v>134624</v>
      </c>
      <c r="H26" s="66">
        <v>126136</v>
      </c>
      <c r="I26" s="66">
        <v>118358</v>
      </c>
      <c r="J26" s="66">
        <v>111176</v>
      </c>
      <c r="K26" s="66">
        <v>104194</v>
      </c>
      <c r="L26" s="66">
        <v>97115</v>
      </c>
    </row>
    <row r="27" spans="1:12">
      <c r="A27" s="321" t="s">
        <v>239</v>
      </c>
      <c r="B27" s="98">
        <v>1387950</v>
      </c>
      <c r="C27" s="98">
        <v>1294949</v>
      </c>
      <c r="D27" s="98">
        <v>1187491</v>
      </c>
      <c r="E27" s="98">
        <v>1083432</v>
      </c>
      <c r="F27" s="98">
        <v>985203</v>
      </c>
      <c r="G27" s="98">
        <v>892588</v>
      </c>
      <c r="H27" s="98">
        <v>805662</v>
      </c>
      <c r="I27" s="98">
        <v>724863</v>
      </c>
      <c r="J27" s="98">
        <v>648518</v>
      </c>
      <c r="K27" s="98">
        <v>576417</v>
      </c>
      <c r="L27" s="98">
        <v>507535</v>
      </c>
    </row>
    <row r="28" spans="1:12" s="27" customFormat="1">
      <c r="A28" s="51" t="s">
        <v>66</v>
      </c>
      <c r="B28" s="4">
        <v>152107993</v>
      </c>
      <c r="C28" s="4">
        <v>150807454</v>
      </c>
      <c r="D28" s="4">
        <v>149489951</v>
      </c>
      <c r="E28" s="4">
        <v>148064854</v>
      </c>
      <c r="F28" s="4">
        <v>146647265</v>
      </c>
      <c r="G28" s="4">
        <v>145197078</v>
      </c>
      <c r="H28" s="4">
        <v>143828012</v>
      </c>
      <c r="I28" s="4">
        <v>142428897</v>
      </c>
      <c r="J28" s="4">
        <v>141230559</v>
      </c>
      <c r="K28" s="4">
        <v>139891492</v>
      </c>
      <c r="L28" s="4">
        <v>138443407</v>
      </c>
    </row>
    <row r="29" spans="1:12">
      <c r="A29" s="317" t="s">
        <v>233</v>
      </c>
      <c r="B29" s="98">
        <v>148660198</v>
      </c>
      <c r="C29" s="98">
        <v>147517315</v>
      </c>
      <c r="D29" s="98">
        <v>146375906</v>
      </c>
      <c r="E29" s="98">
        <v>145124083</v>
      </c>
      <c r="F29" s="98">
        <v>143871466</v>
      </c>
      <c r="G29" s="98">
        <v>142577716</v>
      </c>
      <c r="H29" s="98">
        <v>141355568</v>
      </c>
      <c r="I29" s="98">
        <v>140099073</v>
      </c>
      <c r="J29" s="98">
        <v>139032956</v>
      </c>
      <c r="K29" s="98">
        <v>137823151</v>
      </c>
      <c r="L29" s="98">
        <v>136502222</v>
      </c>
    </row>
    <row r="30" spans="1:12">
      <c r="A30" s="318" t="s">
        <v>234</v>
      </c>
      <c r="B30" s="98">
        <v>119900452</v>
      </c>
      <c r="C30" s="98">
        <v>119242290</v>
      </c>
      <c r="D30" s="98">
        <v>118611132</v>
      </c>
      <c r="E30" s="98">
        <v>117889727</v>
      </c>
      <c r="F30" s="98">
        <v>117160246</v>
      </c>
      <c r="G30" s="98">
        <v>116388486</v>
      </c>
      <c r="H30" s="98">
        <v>115664854</v>
      </c>
      <c r="I30" s="98">
        <v>114897973</v>
      </c>
      <c r="J30" s="98">
        <v>114269447</v>
      </c>
      <c r="K30" s="98">
        <v>113534140</v>
      </c>
      <c r="L30" s="98">
        <v>112710885</v>
      </c>
    </row>
    <row r="31" spans="1:12">
      <c r="A31" s="318" t="s">
        <v>235</v>
      </c>
      <c r="B31" s="98">
        <v>19261272</v>
      </c>
      <c r="C31" s="98">
        <v>19033988</v>
      </c>
      <c r="D31" s="98">
        <v>18803371</v>
      </c>
      <c r="E31" s="98">
        <v>18560639</v>
      </c>
      <c r="F31" s="98">
        <v>18319259</v>
      </c>
      <c r="G31" s="98">
        <v>18079607</v>
      </c>
      <c r="H31" s="98">
        <v>17856753</v>
      </c>
      <c r="I31" s="98">
        <v>17631747</v>
      </c>
      <c r="J31" s="98">
        <v>17454795</v>
      </c>
      <c r="K31" s="98">
        <v>17249678</v>
      </c>
      <c r="L31" s="98">
        <v>17027514</v>
      </c>
    </row>
    <row r="32" spans="1:12">
      <c r="A32" s="318" t="s">
        <v>236</v>
      </c>
      <c r="B32" s="98">
        <v>1897163</v>
      </c>
      <c r="C32" s="98">
        <v>1835413</v>
      </c>
      <c r="D32" s="98">
        <v>1766088</v>
      </c>
      <c r="E32" s="98">
        <v>1699452</v>
      </c>
      <c r="F32" s="98">
        <v>1637319</v>
      </c>
      <c r="G32" s="98">
        <v>1579417</v>
      </c>
      <c r="H32" s="98">
        <v>1526559</v>
      </c>
      <c r="I32" s="98">
        <v>1476657</v>
      </c>
      <c r="J32" s="98">
        <v>1431081</v>
      </c>
      <c r="K32" s="98">
        <v>1386766</v>
      </c>
      <c r="L32" s="98">
        <v>1343592</v>
      </c>
    </row>
    <row r="33" spans="1:12">
      <c r="A33" s="318" t="s">
        <v>237</v>
      </c>
      <c r="B33" s="98">
        <v>7256825</v>
      </c>
      <c r="C33" s="98">
        <v>7071165</v>
      </c>
      <c r="D33" s="98">
        <v>6872141</v>
      </c>
      <c r="E33" s="98">
        <v>6662593</v>
      </c>
      <c r="F33" s="98">
        <v>6454207</v>
      </c>
      <c r="G33" s="98">
        <v>6241041</v>
      </c>
      <c r="H33" s="98">
        <v>6029141</v>
      </c>
      <c r="I33" s="98">
        <v>5825262</v>
      </c>
      <c r="J33" s="98">
        <v>5619624</v>
      </c>
      <c r="K33" s="98">
        <v>5404575</v>
      </c>
      <c r="L33" s="98">
        <v>5182557</v>
      </c>
    </row>
    <row r="34" spans="1:12">
      <c r="A34" s="318" t="s">
        <v>238</v>
      </c>
      <c r="B34" s="98">
        <v>344486</v>
      </c>
      <c r="C34" s="98">
        <v>334459</v>
      </c>
      <c r="D34" s="98">
        <v>323174</v>
      </c>
      <c r="E34" s="98">
        <v>311672</v>
      </c>
      <c r="F34" s="98">
        <v>300435</v>
      </c>
      <c r="G34" s="98">
        <v>289165</v>
      </c>
      <c r="H34" s="98">
        <v>278261</v>
      </c>
      <c r="I34" s="98">
        <v>267434</v>
      </c>
      <c r="J34" s="98">
        <v>258009</v>
      </c>
      <c r="K34" s="98">
        <v>247992</v>
      </c>
      <c r="L34" s="98">
        <v>237674</v>
      </c>
    </row>
    <row r="35" spans="1:12">
      <c r="A35" s="319" t="s">
        <v>239</v>
      </c>
      <c r="B35" s="98">
        <v>3447795</v>
      </c>
      <c r="C35" s="98">
        <v>3290139</v>
      </c>
      <c r="D35" s="98">
        <v>3114045</v>
      </c>
      <c r="E35" s="98">
        <v>2940771</v>
      </c>
      <c r="F35" s="98">
        <v>2775799</v>
      </c>
      <c r="G35" s="98">
        <v>2619362</v>
      </c>
      <c r="H35" s="98">
        <v>2472444</v>
      </c>
      <c r="I35" s="98">
        <v>2329824</v>
      </c>
      <c r="J35" s="98">
        <v>2197603</v>
      </c>
      <c r="K35" s="98">
        <v>2068341</v>
      </c>
      <c r="L35" s="98">
        <v>1941185</v>
      </c>
    </row>
    <row r="36" spans="1:12" s="27" customFormat="1">
      <c r="A36" s="315" t="s">
        <v>232</v>
      </c>
      <c r="B36" s="4">
        <v>126313918</v>
      </c>
      <c r="C36" s="4">
        <v>125743410</v>
      </c>
      <c r="D36" s="4">
        <v>125167045</v>
      </c>
      <c r="E36" s="4">
        <v>124520814</v>
      </c>
      <c r="F36" s="4">
        <v>123880397</v>
      </c>
      <c r="G36" s="4">
        <v>123209018</v>
      </c>
      <c r="H36" s="4">
        <v>122592198</v>
      </c>
      <c r="I36" s="4">
        <v>121910556</v>
      </c>
      <c r="J36" s="4">
        <v>121412514</v>
      </c>
      <c r="K36" s="4">
        <v>120806379</v>
      </c>
      <c r="L36" s="4">
        <v>120101363</v>
      </c>
    </row>
    <row r="37" spans="1:12">
      <c r="A37" s="318" t="s">
        <v>233</v>
      </c>
      <c r="B37" s="98">
        <v>123556920</v>
      </c>
      <c r="C37" s="98">
        <v>123097400</v>
      </c>
      <c r="D37" s="98">
        <v>122643958</v>
      </c>
      <c r="E37" s="98">
        <v>122118869</v>
      </c>
      <c r="F37" s="98">
        <v>121594427</v>
      </c>
      <c r="G37" s="98">
        <v>121033029</v>
      </c>
      <c r="H37" s="98">
        <v>120519619</v>
      </c>
      <c r="I37" s="98">
        <v>119940182</v>
      </c>
      <c r="J37" s="98">
        <v>119536377</v>
      </c>
      <c r="K37" s="98">
        <v>119022976</v>
      </c>
      <c r="L37" s="98">
        <v>118410427</v>
      </c>
    </row>
    <row r="38" spans="1:12">
      <c r="A38" s="320" t="s">
        <v>234</v>
      </c>
      <c r="B38" s="98">
        <v>97062393</v>
      </c>
      <c r="C38" s="98">
        <v>96967512</v>
      </c>
      <c r="D38" s="98">
        <v>96888612</v>
      </c>
      <c r="E38" s="98">
        <v>96761624</v>
      </c>
      <c r="F38" s="98">
        <v>96634152</v>
      </c>
      <c r="G38" s="98">
        <v>96473133</v>
      </c>
      <c r="H38" s="98">
        <v>96345151</v>
      </c>
      <c r="I38" s="98">
        <v>96155748</v>
      </c>
      <c r="J38" s="98">
        <v>96101267</v>
      </c>
      <c r="K38" s="98">
        <v>95977450</v>
      </c>
      <c r="L38" s="98">
        <v>95778530</v>
      </c>
    </row>
    <row r="39" spans="1:12">
      <c r="A39" s="320" t="s">
        <v>235</v>
      </c>
      <c r="B39" s="98">
        <v>18116542</v>
      </c>
      <c r="C39" s="98">
        <v>17938016</v>
      </c>
      <c r="D39" s="98">
        <v>17759656</v>
      </c>
      <c r="E39" s="98">
        <v>17570226</v>
      </c>
      <c r="F39" s="98">
        <v>17381618</v>
      </c>
      <c r="G39" s="98">
        <v>17195036</v>
      </c>
      <c r="H39" s="98">
        <v>17022156</v>
      </c>
      <c r="I39" s="98">
        <v>16839027</v>
      </c>
      <c r="J39" s="98">
        <v>16697032</v>
      </c>
      <c r="K39" s="98">
        <v>16526760</v>
      </c>
      <c r="L39" s="98">
        <v>16340639</v>
      </c>
    </row>
    <row r="40" spans="1:12">
      <c r="A40" s="320" t="s">
        <v>236</v>
      </c>
      <c r="B40" s="98">
        <v>1119358</v>
      </c>
      <c r="C40" s="98">
        <v>1110569</v>
      </c>
      <c r="D40" s="98">
        <v>1103404</v>
      </c>
      <c r="E40" s="98">
        <v>1095236</v>
      </c>
      <c r="F40" s="98">
        <v>1086919</v>
      </c>
      <c r="G40" s="98">
        <v>1078657</v>
      </c>
      <c r="H40" s="98">
        <v>1070779</v>
      </c>
      <c r="I40" s="98">
        <v>1062183</v>
      </c>
      <c r="J40" s="98">
        <v>1055340</v>
      </c>
      <c r="K40" s="98">
        <v>1047311</v>
      </c>
      <c r="L40" s="98">
        <v>1038554</v>
      </c>
    </row>
    <row r="41" spans="1:12">
      <c r="A41" s="320" t="s">
        <v>237</v>
      </c>
      <c r="B41" s="98">
        <v>7006807</v>
      </c>
      <c r="C41" s="98">
        <v>6835430</v>
      </c>
      <c r="D41" s="98">
        <v>6652963</v>
      </c>
      <c r="E41" s="98">
        <v>6459261</v>
      </c>
      <c r="F41" s="98">
        <v>6265903</v>
      </c>
      <c r="G41" s="98">
        <v>6067137</v>
      </c>
      <c r="H41" s="98">
        <v>5868951</v>
      </c>
      <c r="I41" s="98">
        <v>5677382</v>
      </c>
      <c r="J41" s="98">
        <v>5482580</v>
      </c>
      <c r="K41" s="98">
        <v>5277648</v>
      </c>
      <c r="L41" s="98">
        <v>5065475</v>
      </c>
    </row>
    <row r="42" spans="1:12">
      <c r="A42" s="320" t="s">
        <v>238</v>
      </c>
      <c r="B42" s="98">
        <v>251820</v>
      </c>
      <c r="C42" s="98">
        <v>245873</v>
      </c>
      <c r="D42" s="98">
        <v>239323</v>
      </c>
      <c r="E42" s="98">
        <v>232522</v>
      </c>
      <c r="F42" s="98">
        <v>225835</v>
      </c>
      <c r="G42" s="98">
        <v>219066</v>
      </c>
      <c r="H42" s="98">
        <v>212582</v>
      </c>
      <c r="I42" s="98">
        <v>205842</v>
      </c>
      <c r="J42" s="98">
        <v>200158</v>
      </c>
      <c r="K42" s="98">
        <v>193807</v>
      </c>
      <c r="L42" s="98">
        <v>187229</v>
      </c>
    </row>
    <row r="43" spans="1:12">
      <c r="A43" s="321" t="s">
        <v>239</v>
      </c>
      <c r="B43" s="98">
        <v>2756998</v>
      </c>
      <c r="C43" s="98">
        <v>2646010</v>
      </c>
      <c r="D43" s="98">
        <v>2523087</v>
      </c>
      <c r="E43" s="98">
        <v>2401945</v>
      </c>
      <c r="F43" s="98">
        <v>2285970</v>
      </c>
      <c r="G43" s="98">
        <v>2175989</v>
      </c>
      <c r="H43" s="98">
        <v>2072579</v>
      </c>
      <c r="I43" s="98">
        <v>1970374</v>
      </c>
      <c r="J43" s="98">
        <v>1876137</v>
      </c>
      <c r="K43" s="98">
        <v>1783403</v>
      </c>
      <c r="L43" s="98">
        <v>1690936</v>
      </c>
    </row>
    <row r="44" spans="1:12" s="27" customFormat="1">
      <c r="A44" s="315" t="s">
        <v>82</v>
      </c>
      <c r="B44" s="4">
        <v>25794075</v>
      </c>
      <c r="C44" s="4">
        <v>25064044</v>
      </c>
      <c r="D44" s="4">
        <v>24322906</v>
      </c>
      <c r="E44" s="4">
        <v>23544040</v>
      </c>
      <c r="F44" s="4">
        <v>22766868</v>
      </c>
      <c r="G44" s="4">
        <v>21988060</v>
      </c>
      <c r="H44" s="4">
        <v>21235814</v>
      </c>
      <c r="I44" s="4">
        <v>20518341</v>
      </c>
      <c r="J44" s="4">
        <v>19818045</v>
      </c>
      <c r="K44" s="4">
        <v>19085113</v>
      </c>
      <c r="L44" s="4">
        <v>18342044</v>
      </c>
    </row>
    <row r="45" spans="1:12">
      <c r="A45" s="318" t="s">
        <v>233</v>
      </c>
      <c r="B45" s="98">
        <v>25103278</v>
      </c>
      <c r="C45" s="98">
        <v>24419915</v>
      </c>
      <c r="D45" s="98">
        <v>23731948</v>
      </c>
      <c r="E45" s="98">
        <v>23005214</v>
      </c>
      <c r="F45" s="98">
        <v>22277039</v>
      </c>
      <c r="G45" s="98">
        <v>21544687</v>
      </c>
      <c r="H45" s="98">
        <v>20835949</v>
      </c>
      <c r="I45" s="98">
        <v>20158891</v>
      </c>
      <c r="J45" s="98">
        <v>19496579</v>
      </c>
      <c r="K45" s="98">
        <v>18800175</v>
      </c>
      <c r="L45" s="98">
        <v>18091795</v>
      </c>
    </row>
    <row r="46" spans="1:12">
      <c r="A46" s="320" t="s">
        <v>234</v>
      </c>
      <c r="B46" s="98">
        <v>22838059</v>
      </c>
      <c r="C46" s="98">
        <v>22274778</v>
      </c>
      <c r="D46" s="98">
        <v>21722520</v>
      </c>
      <c r="E46" s="98">
        <v>21128103</v>
      </c>
      <c r="F46" s="98">
        <v>20526094</v>
      </c>
      <c r="G46" s="98">
        <v>19915353</v>
      </c>
      <c r="H46" s="98">
        <v>19319703</v>
      </c>
      <c r="I46" s="98">
        <v>18742225</v>
      </c>
      <c r="J46" s="98">
        <v>18168180</v>
      </c>
      <c r="K46" s="98">
        <v>17556690</v>
      </c>
      <c r="L46" s="98">
        <v>16932355</v>
      </c>
    </row>
    <row r="47" spans="1:12">
      <c r="A47" s="320" t="s">
        <v>235</v>
      </c>
      <c r="B47" s="98">
        <v>1144730</v>
      </c>
      <c r="C47" s="98">
        <v>1095972</v>
      </c>
      <c r="D47" s="98">
        <v>1043715</v>
      </c>
      <c r="E47" s="98">
        <v>990413</v>
      </c>
      <c r="F47" s="98">
        <v>937641</v>
      </c>
      <c r="G47" s="98">
        <v>884571</v>
      </c>
      <c r="H47" s="98">
        <v>834597</v>
      </c>
      <c r="I47" s="98">
        <v>792720</v>
      </c>
      <c r="J47" s="98">
        <v>757763</v>
      </c>
      <c r="K47" s="98">
        <v>722918</v>
      </c>
      <c r="L47" s="98">
        <v>686875</v>
      </c>
    </row>
    <row r="48" spans="1:12">
      <c r="A48" s="320" t="s">
        <v>236</v>
      </c>
      <c r="B48" s="98">
        <v>777805</v>
      </c>
      <c r="C48" s="98">
        <v>724844</v>
      </c>
      <c r="D48" s="98">
        <v>662684</v>
      </c>
      <c r="E48" s="98">
        <v>604216</v>
      </c>
      <c r="F48" s="98">
        <v>550400</v>
      </c>
      <c r="G48" s="98">
        <v>500760</v>
      </c>
      <c r="H48" s="98">
        <v>455780</v>
      </c>
      <c r="I48" s="98">
        <v>414474</v>
      </c>
      <c r="J48" s="98">
        <v>375741</v>
      </c>
      <c r="K48" s="98">
        <v>339455</v>
      </c>
      <c r="L48" s="98">
        <v>305038</v>
      </c>
    </row>
    <row r="49" spans="1:12">
      <c r="A49" s="320" t="s">
        <v>237</v>
      </c>
      <c r="B49" s="98">
        <v>250018</v>
      </c>
      <c r="C49" s="98">
        <v>235735</v>
      </c>
      <c r="D49" s="98">
        <v>219178</v>
      </c>
      <c r="E49" s="98">
        <v>203332</v>
      </c>
      <c r="F49" s="98">
        <v>188304</v>
      </c>
      <c r="G49" s="98">
        <v>173904</v>
      </c>
      <c r="H49" s="98">
        <v>160190</v>
      </c>
      <c r="I49" s="98">
        <v>147880</v>
      </c>
      <c r="J49" s="98">
        <v>137044</v>
      </c>
      <c r="K49" s="98">
        <v>126927</v>
      </c>
      <c r="L49" s="98">
        <v>117082</v>
      </c>
    </row>
    <row r="50" spans="1:12">
      <c r="A50" s="320" t="s">
        <v>238</v>
      </c>
      <c r="B50" s="98">
        <v>92666</v>
      </c>
      <c r="C50" s="98">
        <v>88586</v>
      </c>
      <c r="D50" s="98">
        <v>83851</v>
      </c>
      <c r="E50" s="98">
        <v>79150</v>
      </c>
      <c r="F50" s="98">
        <v>74600</v>
      </c>
      <c r="G50" s="98">
        <v>70099</v>
      </c>
      <c r="H50" s="98">
        <v>65679</v>
      </c>
      <c r="I50" s="98">
        <v>61592</v>
      </c>
      <c r="J50" s="98">
        <v>57851</v>
      </c>
      <c r="K50" s="98">
        <v>54185</v>
      </c>
      <c r="L50" s="98">
        <v>50445</v>
      </c>
    </row>
    <row r="51" spans="1:12">
      <c r="A51" s="321" t="s">
        <v>239</v>
      </c>
      <c r="B51" s="98">
        <v>690797</v>
      </c>
      <c r="C51" s="98">
        <v>644129</v>
      </c>
      <c r="D51" s="98">
        <v>590958</v>
      </c>
      <c r="E51" s="98">
        <v>538826</v>
      </c>
      <c r="F51" s="98">
        <v>489829</v>
      </c>
      <c r="G51" s="98">
        <v>443373</v>
      </c>
      <c r="H51" s="98">
        <v>399865</v>
      </c>
      <c r="I51" s="98">
        <v>359450</v>
      </c>
      <c r="J51" s="98">
        <v>321466</v>
      </c>
      <c r="K51" s="98">
        <v>284938</v>
      </c>
      <c r="L51" s="98">
        <v>250249</v>
      </c>
    </row>
    <row r="52" spans="1:12" s="27" customFormat="1">
      <c r="A52" s="51" t="s">
        <v>67</v>
      </c>
      <c r="B52" s="4">
        <v>157241696</v>
      </c>
      <c r="C52" s="4">
        <v>155964075</v>
      </c>
      <c r="D52" s="4">
        <v>154604015</v>
      </c>
      <c r="E52" s="4">
        <v>153166353</v>
      </c>
      <c r="F52" s="4">
        <v>151732647</v>
      </c>
      <c r="G52" s="4">
        <v>150319521</v>
      </c>
      <c r="H52" s="4">
        <v>148977286</v>
      </c>
      <c r="I52" s="4">
        <v>147679036</v>
      </c>
      <c r="J52" s="4">
        <v>146394634</v>
      </c>
      <c r="K52" s="4">
        <v>145077463</v>
      </c>
      <c r="L52" s="4">
        <v>143719004</v>
      </c>
    </row>
    <row r="53" spans="1:12">
      <c r="A53" s="317" t="s">
        <v>233</v>
      </c>
      <c r="B53" s="98">
        <v>153663260</v>
      </c>
      <c r="C53" s="98">
        <v>152547836</v>
      </c>
      <c r="D53" s="98">
        <v>151372373</v>
      </c>
      <c r="E53" s="98">
        <v>150114444</v>
      </c>
      <c r="F53" s="98">
        <v>148851751</v>
      </c>
      <c r="G53" s="98">
        <v>147599788</v>
      </c>
      <c r="H53" s="98">
        <v>146410035</v>
      </c>
      <c r="I53" s="98">
        <v>145257704</v>
      </c>
      <c r="J53" s="98">
        <v>144112252</v>
      </c>
      <c r="K53" s="98">
        <v>142928685</v>
      </c>
      <c r="L53" s="98">
        <v>141700632</v>
      </c>
    </row>
    <row r="54" spans="1:12">
      <c r="A54" s="318" t="s">
        <v>234</v>
      </c>
      <c r="B54" s="98">
        <v>122394968</v>
      </c>
      <c r="C54" s="98">
        <v>121792109</v>
      </c>
      <c r="D54" s="98">
        <v>121171882</v>
      </c>
      <c r="E54" s="98">
        <v>120488360</v>
      </c>
      <c r="F54" s="98">
        <v>119794572</v>
      </c>
      <c r="G54" s="98">
        <v>119103091</v>
      </c>
      <c r="H54" s="98">
        <v>118455593</v>
      </c>
      <c r="I54" s="98">
        <v>117819218</v>
      </c>
      <c r="J54" s="98">
        <v>117177468</v>
      </c>
      <c r="K54" s="98">
        <v>116515056</v>
      </c>
      <c r="L54" s="98">
        <v>115819594</v>
      </c>
    </row>
    <row r="55" spans="1:12">
      <c r="A55" s="318" t="s">
        <v>235</v>
      </c>
      <c r="B55" s="98">
        <v>21096244</v>
      </c>
      <c r="C55" s="98">
        <v>20868282</v>
      </c>
      <c r="D55" s="98">
        <v>20626043</v>
      </c>
      <c r="E55" s="98">
        <v>20374894</v>
      </c>
      <c r="F55" s="98">
        <v>20123789</v>
      </c>
      <c r="G55" s="98">
        <v>19882081</v>
      </c>
      <c r="H55" s="98">
        <v>19653829</v>
      </c>
      <c r="I55" s="98">
        <v>19434349</v>
      </c>
      <c r="J55" s="98">
        <v>19229855</v>
      </c>
      <c r="K55" s="98">
        <v>19013351</v>
      </c>
      <c r="L55" s="98">
        <v>18787192</v>
      </c>
    </row>
    <row r="56" spans="1:12">
      <c r="A56" s="318" t="s">
        <v>236</v>
      </c>
      <c r="B56" s="98">
        <v>1856695</v>
      </c>
      <c r="C56" s="98">
        <v>1801353</v>
      </c>
      <c r="D56" s="98">
        <v>1738790</v>
      </c>
      <c r="E56" s="98">
        <v>1677761</v>
      </c>
      <c r="F56" s="98">
        <v>1621347</v>
      </c>
      <c r="G56" s="98">
        <v>1568355</v>
      </c>
      <c r="H56" s="98">
        <v>1517958</v>
      </c>
      <c r="I56" s="98">
        <v>1470918</v>
      </c>
      <c r="J56" s="98">
        <v>1426032</v>
      </c>
      <c r="K56" s="98">
        <v>1382965</v>
      </c>
      <c r="L56" s="98">
        <v>1340899</v>
      </c>
    </row>
    <row r="57" spans="1:12">
      <c r="A57" s="318" t="s">
        <v>237</v>
      </c>
      <c r="B57" s="98">
        <v>7982186</v>
      </c>
      <c r="C57" s="98">
        <v>7762568</v>
      </c>
      <c r="D57" s="98">
        <v>7523155</v>
      </c>
      <c r="E57" s="98">
        <v>7272048</v>
      </c>
      <c r="F57" s="98">
        <v>7021639</v>
      </c>
      <c r="G57" s="98">
        <v>6766622</v>
      </c>
      <c r="H57" s="98">
        <v>6513599</v>
      </c>
      <c r="I57" s="98">
        <v>6274263</v>
      </c>
      <c r="J57" s="98">
        <v>6029641</v>
      </c>
      <c r="K57" s="98">
        <v>5777829</v>
      </c>
      <c r="L57" s="98">
        <v>5523282</v>
      </c>
    </row>
    <row r="58" spans="1:12">
      <c r="A58" s="318" t="s">
        <v>238</v>
      </c>
      <c r="B58" s="98">
        <v>333167</v>
      </c>
      <c r="C58" s="98">
        <v>323524</v>
      </c>
      <c r="D58" s="98">
        <v>312503</v>
      </c>
      <c r="E58" s="98">
        <v>301381</v>
      </c>
      <c r="F58" s="98">
        <v>290404</v>
      </c>
      <c r="G58" s="98">
        <v>279639</v>
      </c>
      <c r="H58" s="98">
        <v>269056</v>
      </c>
      <c r="I58" s="98">
        <v>258956</v>
      </c>
      <c r="J58" s="98">
        <v>249256</v>
      </c>
      <c r="K58" s="98">
        <v>239484</v>
      </c>
      <c r="L58" s="98">
        <v>229665</v>
      </c>
    </row>
    <row r="59" spans="1:12">
      <c r="A59" s="319" t="s">
        <v>239</v>
      </c>
      <c r="B59" s="98">
        <v>3578436</v>
      </c>
      <c r="C59" s="98">
        <v>3416239</v>
      </c>
      <c r="D59" s="98">
        <v>3231642</v>
      </c>
      <c r="E59" s="98">
        <v>3051909</v>
      </c>
      <c r="F59" s="98">
        <v>2880896</v>
      </c>
      <c r="G59" s="98">
        <v>2719733</v>
      </c>
      <c r="H59" s="98">
        <v>2567251</v>
      </c>
      <c r="I59" s="98">
        <v>2421332</v>
      </c>
      <c r="J59" s="98">
        <v>2282382</v>
      </c>
      <c r="K59" s="98">
        <v>2148778</v>
      </c>
      <c r="L59" s="98">
        <v>2018372</v>
      </c>
    </row>
    <row r="60" spans="1:12" s="27" customFormat="1">
      <c r="A60" s="315" t="s">
        <v>232</v>
      </c>
      <c r="B60" s="4">
        <v>132225558</v>
      </c>
      <c r="C60" s="4">
        <v>131700630</v>
      </c>
      <c r="D60" s="4">
        <v>131133136</v>
      </c>
      <c r="E60" s="4">
        <v>130513540</v>
      </c>
      <c r="F60" s="4">
        <v>129893210</v>
      </c>
      <c r="G60" s="4">
        <v>129283967</v>
      </c>
      <c r="H60" s="4">
        <v>128711725</v>
      </c>
      <c r="I60" s="4">
        <v>128147948</v>
      </c>
      <c r="J60" s="4">
        <v>127595059</v>
      </c>
      <c r="K60" s="4">
        <v>127018480</v>
      </c>
      <c r="L60" s="4">
        <v>126399163</v>
      </c>
    </row>
    <row r="61" spans="1:12">
      <c r="A61" s="318" t="s">
        <v>233</v>
      </c>
      <c r="B61" s="98">
        <v>129344275</v>
      </c>
      <c r="C61" s="98">
        <v>128935211</v>
      </c>
      <c r="D61" s="98">
        <v>128498027</v>
      </c>
      <c r="E61" s="98">
        <v>128006237</v>
      </c>
      <c r="F61" s="98">
        <v>127507688</v>
      </c>
      <c r="G61" s="98">
        <v>127013449</v>
      </c>
      <c r="H61" s="98">
        <v>126550271</v>
      </c>
      <c r="I61" s="98">
        <v>126092029</v>
      </c>
      <c r="J61" s="98">
        <v>125639729</v>
      </c>
      <c r="K61" s="98">
        <v>125161181</v>
      </c>
      <c r="L61" s="98">
        <v>124638077</v>
      </c>
    </row>
    <row r="62" spans="1:12">
      <c r="A62" s="320" t="s">
        <v>234</v>
      </c>
      <c r="B62" s="98">
        <v>100317791</v>
      </c>
      <c r="C62" s="98">
        <v>100307037</v>
      </c>
      <c r="D62" s="98">
        <v>100294923</v>
      </c>
      <c r="E62" s="98">
        <v>100249770</v>
      </c>
      <c r="F62" s="98">
        <v>100198545</v>
      </c>
      <c r="G62" s="98">
        <v>100147850</v>
      </c>
      <c r="H62" s="98">
        <v>100116610</v>
      </c>
      <c r="I62" s="98">
        <v>100077012</v>
      </c>
      <c r="J62" s="98">
        <v>100039273</v>
      </c>
      <c r="K62" s="98">
        <v>99997363</v>
      </c>
      <c r="L62" s="98">
        <v>99923222</v>
      </c>
    </row>
    <row r="63" spans="1:12">
      <c r="A63" s="320" t="s">
        <v>235</v>
      </c>
      <c r="B63" s="98">
        <v>19896288</v>
      </c>
      <c r="C63" s="98">
        <v>19718576</v>
      </c>
      <c r="D63" s="98">
        <v>19531053</v>
      </c>
      <c r="E63" s="98">
        <v>19335532</v>
      </c>
      <c r="F63" s="98">
        <v>19139343</v>
      </c>
      <c r="G63" s="98">
        <v>18952312</v>
      </c>
      <c r="H63" s="98">
        <v>18775443</v>
      </c>
      <c r="I63" s="98">
        <v>18599224</v>
      </c>
      <c r="J63" s="98">
        <v>18433029</v>
      </c>
      <c r="K63" s="98">
        <v>18253520</v>
      </c>
      <c r="L63" s="98">
        <v>18065161</v>
      </c>
    </row>
    <row r="64" spans="1:12">
      <c r="A64" s="320" t="s">
        <v>236</v>
      </c>
      <c r="B64" s="98">
        <v>1151013</v>
      </c>
      <c r="C64" s="98">
        <v>1141839</v>
      </c>
      <c r="D64" s="98">
        <v>1133900</v>
      </c>
      <c r="E64" s="98">
        <v>1125065</v>
      </c>
      <c r="F64" s="98">
        <v>1116172</v>
      </c>
      <c r="G64" s="98">
        <v>1107466</v>
      </c>
      <c r="H64" s="98">
        <v>1098580</v>
      </c>
      <c r="I64" s="98">
        <v>1089944</v>
      </c>
      <c r="J64" s="98">
        <v>1081578</v>
      </c>
      <c r="K64" s="98">
        <v>1072618</v>
      </c>
      <c r="L64" s="98">
        <v>1063415</v>
      </c>
    </row>
    <row r="65" spans="1:12">
      <c r="A65" s="320" t="s">
        <v>237</v>
      </c>
      <c r="B65" s="98">
        <v>7731607</v>
      </c>
      <c r="C65" s="98">
        <v>7526044</v>
      </c>
      <c r="D65" s="98">
        <v>7302948</v>
      </c>
      <c r="E65" s="98">
        <v>7067419</v>
      </c>
      <c r="F65" s="98">
        <v>6831834</v>
      </c>
      <c r="G65" s="98">
        <v>6590707</v>
      </c>
      <c r="H65" s="98">
        <v>6351039</v>
      </c>
      <c r="I65" s="98">
        <v>6123659</v>
      </c>
      <c r="J65" s="98">
        <v>5889918</v>
      </c>
      <c r="K65" s="98">
        <v>5648205</v>
      </c>
      <c r="L65" s="98">
        <v>5403284</v>
      </c>
    </row>
    <row r="66" spans="1:12">
      <c r="A66" s="320" t="s">
        <v>238</v>
      </c>
      <c r="B66" s="98">
        <v>247576</v>
      </c>
      <c r="C66" s="98">
        <v>241715</v>
      </c>
      <c r="D66" s="98">
        <v>235203</v>
      </c>
      <c r="E66" s="98">
        <v>228451</v>
      </c>
      <c r="F66" s="98">
        <v>221794</v>
      </c>
      <c r="G66" s="98">
        <v>215114</v>
      </c>
      <c r="H66" s="98">
        <v>208599</v>
      </c>
      <c r="I66" s="98">
        <v>202190</v>
      </c>
      <c r="J66" s="98">
        <v>195931</v>
      </c>
      <c r="K66" s="98">
        <v>189475</v>
      </c>
      <c r="L66" s="98">
        <v>182995</v>
      </c>
    </row>
    <row r="67" spans="1:12">
      <c r="A67" s="321" t="s">
        <v>239</v>
      </c>
      <c r="B67" s="98">
        <v>2881283</v>
      </c>
      <c r="C67" s="98">
        <v>2765419</v>
      </c>
      <c r="D67" s="98">
        <v>2635109</v>
      </c>
      <c r="E67" s="98">
        <v>2507303</v>
      </c>
      <c r="F67" s="98">
        <v>2385522</v>
      </c>
      <c r="G67" s="98">
        <v>2270518</v>
      </c>
      <c r="H67" s="98">
        <v>2161454</v>
      </c>
      <c r="I67" s="98">
        <v>2055919</v>
      </c>
      <c r="J67" s="98">
        <v>1955330</v>
      </c>
      <c r="K67" s="98">
        <v>1857299</v>
      </c>
      <c r="L67" s="98">
        <v>1761086</v>
      </c>
    </row>
    <row r="68" spans="1:12" s="27" customFormat="1">
      <c r="A68" s="316" t="s">
        <v>82</v>
      </c>
      <c r="B68" s="6">
        <v>25016138</v>
      </c>
      <c r="C68" s="6">
        <v>24263445</v>
      </c>
      <c r="D68" s="6">
        <v>23470879</v>
      </c>
      <c r="E68" s="6">
        <v>22652813</v>
      </c>
      <c r="F68" s="6">
        <v>21839437</v>
      </c>
      <c r="G68" s="6">
        <v>21035554</v>
      </c>
      <c r="H68" s="6">
        <v>20265561</v>
      </c>
      <c r="I68" s="6">
        <v>19531088</v>
      </c>
      <c r="J68" s="6">
        <v>18799575</v>
      </c>
      <c r="K68" s="6">
        <v>18058983</v>
      </c>
      <c r="L68" s="6">
        <v>17319841</v>
      </c>
    </row>
    <row r="69" spans="1:12">
      <c r="A69" s="318" t="s">
        <v>233</v>
      </c>
      <c r="B69" s="98">
        <v>24318985</v>
      </c>
      <c r="C69" s="98">
        <v>23612625</v>
      </c>
      <c r="D69" s="98">
        <v>22874346</v>
      </c>
      <c r="E69" s="98">
        <v>22108207</v>
      </c>
      <c r="F69" s="98">
        <v>21344063</v>
      </c>
      <c r="G69" s="98">
        <v>20586339</v>
      </c>
      <c r="H69" s="98">
        <v>19859764</v>
      </c>
      <c r="I69" s="98">
        <v>19165675</v>
      </c>
      <c r="J69" s="98">
        <v>18472523</v>
      </c>
      <c r="K69" s="98">
        <v>17767504</v>
      </c>
      <c r="L69" s="98">
        <v>17062555</v>
      </c>
    </row>
    <row r="70" spans="1:12">
      <c r="A70" s="320" t="s">
        <v>234</v>
      </c>
      <c r="B70" s="98">
        <v>22077177</v>
      </c>
      <c r="C70" s="98">
        <v>21485072</v>
      </c>
      <c r="D70" s="98">
        <v>20876959</v>
      </c>
      <c r="E70" s="98">
        <v>20238590</v>
      </c>
      <c r="F70" s="98">
        <v>19596027</v>
      </c>
      <c r="G70" s="98">
        <v>18955241</v>
      </c>
      <c r="H70" s="98">
        <v>18338983</v>
      </c>
      <c r="I70" s="98">
        <v>17742206</v>
      </c>
      <c r="J70" s="98">
        <v>17138195</v>
      </c>
      <c r="K70" s="98">
        <v>16517693</v>
      </c>
      <c r="L70" s="98">
        <v>15896372</v>
      </c>
    </row>
    <row r="71" spans="1:12">
      <c r="A71" s="320" t="s">
        <v>235</v>
      </c>
      <c r="B71" s="98">
        <v>1199956</v>
      </c>
      <c r="C71" s="98">
        <v>1149706</v>
      </c>
      <c r="D71" s="98">
        <v>1094990</v>
      </c>
      <c r="E71" s="98">
        <v>1039362</v>
      </c>
      <c r="F71" s="98">
        <v>984446</v>
      </c>
      <c r="G71" s="98">
        <v>929769</v>
      </c>
      <c r="H71" s="98">
        <v>878386</v>
      </c>
      <c r="I71" s="98">
        <v>835125</v>
      </c>
      <c r="J71" s="98">
        <v>796826</v>
      </c>
      <c r="K71" s="98">
        <v>759831</v>
      </c>
      <c r="L71" s="98">
        <v>722031</v>
      </c>
    </row>
    <row r="72" spans="1:12">
      <c r="A72" s="320" t="s">
        <v>236</v>
      </c>
      <c r="B72" s="98">
        <v>705682</v>
      </c>
      <c r="C72" s="98">
        <v>659514</v>
      </c>
      <c r="D72" s="98">
        <v>604890</v>
      </c>
      <c r="E72" s="98">
        <v>552696</v>
      </c>
      <c r="F72" s="98">
        <v>505175</v>
      </c>
      <c r="G72" s="98">
        <v>460889</v>
      </c>
      <c r="H72" s="98">
        <v>419378</v>
      </c>
      <c r="I72" s="98">
        <v>380974</v>
      </c>
      <c r="J72" s="98">
        <v>344454</v>
      </c>
      <c r="K72" s="98">
        <v>310347</v>
      </c>
      <c r="L72" s="98">
        <v>277484</v>
      </c>
    </row>
    <row r="73" spans="1:12">
      <c r="A73" s="320" t="s">
        <v>237</v>
      </c>
      <c r="B73" s="98">
        <v>250579</v>
      </c>
      <c r="C73" s="98">
        <v>236524</v>
      </c>
      <c r="D73" s="98">
        <v>220207</v>
      </c>
      <c r="E73" s="98">
        <v>204629</v>
      </c>
      <c r="F73" s="98">
        <v>189805</v>
      </c>
      <c r="G73" s="98">
        <v>175915</v>
      </c>
      <c r="H73" s="98">
        <v>162560</v>
      </c>
      <c r="I73" s="98">
        <v>150604</v>
      </c>
      <c r="J73" s="98">
        <v>139723</v>
      </c>
      <c r="K73" s="98">
        <v>129624</v>
      </c>
      <c r="L73" s="98">
        <v>119998</v>
      </c>
    </row>
    <row r="74" spans="1:12">
      <c r="A74" s="320" t="s">
        <v>238</v>
      </c>
      <c r="B74" s="98">
        <v>85591</v>
      </c>
      <c r="C74" s="98">
        <v>81809</v>
      </c>
      <c r="D74" s="98">
        <v>77300</v>
      </c>
      <c r="E74" s="98">
        <v>72930</v>
      </c>
      <c r="F74" s="98">
        <v>68610</v>
      </c>
      <c r="G74" s="98">
        <v>64525</v>
      </c>
      <c r="H74" s="98">
        <v>60457</v>
      </c>
      <c r="I74" s="98">
        <v>56766</v>
      </c>
      <c r="J74" s="98">
        <v>53325</v>
      </c>
      <c r="K74" s="98">
        <v>50009</v>
      </c>
      <c r="L74" s="98">
        <v>46670</v>
      </c>
    </row>
    <row r="75" spans="1:12">
      <c r="A75" s="322" t="s">
        <v>239</v>
      </c>
      <c r="B75" s="98">
        <v>697153</v>
      </c>
      <c r="C75" s="98">
        <v>650820</v>
      </c>
      <c r="D75" s="98">
        <v>596533</v>
      </c>
      <c r="E75" s="98">
        <v>544606</v>
      </c>
      <c r="F75" s="98">
        <v>495374</v>
      </c>
      <c r="G75" s="98">
        <v>449215</v>
      </c>
      <c r="H75" s="98">
        <v>405797</v>
      </c>
      <c r="I75" s="98">
        <v>365413</v>
      </c>
      <c r="J75" s="98">
        <v>327052</v>
      </c>
      <c r="K75" s="98">
        <v>291479</v>
      </c>
      <c r="L75" s="98">
        <v>257286</v>
      </c>
    </row>
    <row r="76" spans="1:12" ht="194.25" customHeight="1">
      <c r="A76" s="133" t="s">
        <v>240</v>
      </c>
      <c r="B76" s="209"/>
      <c r="C76" s="209"/>
      <c r="D76" s="209"/>
      <c r="E76" s="209"/>
      <c r="F76" s="209"/>
      <c r="G76" s="209"/>
      <c r="H76" s="209"/>
      <c r="I76" s="209"/>
      <c r="J76" s="209"/>
      <c r="K76" s="209"/>
      <c r="L76" s="209"/>
    </row>
  </sheetData>
  <customSheetViews>
    <customSheetView guid="{E053865E-1A13-40B1-8A85-F0C3DB8F084C}" fitToPage="1">
      <selection activeCell="B2" sqref="B2:L2"/>
      <pageMargins left="0.7" right="0.7" top="0.75" bottom="0.75" header="0.3" footer="0.3"/>
      <pageSetup scale="60" fitToHeight="2" orientation="landscape" r:id="rId1"/>
    </customSheetView>
  </customSheetViews>
  <pageMargins left="0.7" right="0.7" top="0.75" bottom="0.75" header="0.3" footer="0.3"/>
  <pageSetup scale="61" fitToHeight="2" orientation="landscape" r:id="rId2"/>
  <rowBreaks count="1" manualBreakCount="1">
    <brk id="59"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rgb="FF92D050"/>
  </sheetPr>
  <dimension ref="A1:K33"/>
  <sheetViews>
    <sheetView workbookViewId="0">
      <pane xSplit="1" ySplit="2" topLeftCell="B3" activePane="bottomRight" state="frozen"/>
      <selection pane="topRight" activeCell="B1" sqref="B1"/>
      <selection pane="bottomLeft" activeCell="A4" sqref="A4"/>
      <selection pane="bottomRight"/>
    </sheetView>
  </sheetViews>
  <sheetFormatPr defaultColWidth="9.140625" defaultRowHeight="12.75"/>
  <cols>
    <col min="1" max="1" width="23.5703125" style="64" customWidth="1"/>
    <col min="2" max="11" width="13.42578125" style="64" customWidth="1"/>
    <col min="12" max="16384" width="9.140625" style="64"/>
  </cols>
  <sheetData>
    <row r="1" spans="1:11" ht="30.75" customHeight="1">
      <c r="A1" s="190" t="s">
        <v>136</v>
      </c>
    </row>
    <row r="2" spans="1:11">
      <c r="A2" s="189" t="s">
        <v>70</v>
      </c>
      <c r="B2" s="2">
        <v>36342</v>
      </c>
      <c r="C2" s="2">
        <v>35977</v>
      </c>
      <c r="D2" s="2">
        <v>35612</v>
      </c>
      <c r="E2" s="2">
        <v>35247</v>
      </c>
      <c r="F2" s="2">
        <v>34881</v>
      </c>
      <c r="G2" s="2">
        <v>34516</v>
      </c>
      <c r="H2" s="2">
        <v>34151</v>
      </c>
      <c r="I2" s="2">
        <v>33786</v>
      </c>
      <c r="J2" s="2">
        <v>33420</v>
      </c>
      <c r="K2" s="2">
        <v>33055</v>
      </c>
    </row>
    <row r="3" spans="1:11">
      <c r="A3" s="115" t="s">
        <v>71</v>
      </c>
      <c r="B3" s="67">
        <v>272691000</v>
      </c>
      <c r="C3" s="67">
        <v>270248000</v>
      </c>
      <c r="D3" s="67">
        <v>267784000</v>
      </c>
      <c r="E3" s="67">
        <v>265229000</v>
      </c>
      <c r="F3" s="67">
        <v>262803000</v>
      </c>
      <c r="G3" s="67">
        <v>260327000</v>
      </c>
      <c r="H3" s="67">
        <v>257783000</v>
      </c>
      <c r="I3" s="67">
        <v>255030000</v>
      </c>
      <c r="J3" s="67">
        <v>252153000</v>
      </c>
      <c r="K3" s="67">
        <v>249464000</v>
      </c>
    </row>
    <row r="4" spans="1:11">
      <c r="A4" s="3" t="s">
        <v>72</v>
      </c>
      <c r="B4" s="65">
        <v>133277000</v>
      </c>
      <c r="C4" s="65">
        <v>132030000</v>
      </c>
      <c r="D4" s="65">
        <v>130783000</v>
      </c>
      <c r="E4" s="65">
        <v>129504000</v>
      </c>
      <c r="F4" s="65">
        <v>128294000</v>
      </c>
      <c r="G4" s="65">
        <v>127049000</v>
      </c>
      <c r="H4" s="65">
        <v>125788000</v>
      </c>
      <c r="I4" s="65">
        <v>124424000</v>
      </c>
      <c r="J4" s="65">
        <v>122956000</v>
      </c>
      <c r="K4" s="65">
        <v>121626000</v>
      </c>
    </row>
    <row r="5" spans="1:11">
      <c r="A5" s="3" t="s">
        <v>73</v>
      </c>
      <c r="B5" s="65">
        <v>139414000</v>
      </c>
      <c r="C5" s="65">
        <v>138218000</v>
      </c>
      <c r="D5" s="65">
        <v>137001000</v>
      </c>
      <c r="E5" s="65">
        <v>135724000</v>
      </c>
      <c r="F5" s="65">
        <v>134510000</v>
      </c>
      <c r="G5" s="65">
        <v>133278000</v>
      </c>
      <c r="H5" s="65">
        <v>131995000</v>
      </c>
      <c r="I5" s="65">
        <v>130606000</v>
      </c>
      <c r="J5" s="65">
        <v>129197000</v>
      </c>
      <c r="K5" s="65">
        <v>127838000</v>
      </c>
    </row>
    <row r="6" spans="1:11">
      <c r="A6" s="115" t="s">
        <v>74</v>
      </c>
      <c r="B6" s="65">
        <v>224611000</v>
      </c>
      <c r="C6" s="65">
        <v>222980000</v>
      </c>
      <c r="D6" s="65">
        <v>221333000</v>
      </c>
      <c r="E6" s="65">
        <v>219636000</v>
      </c>
      <c r="F6" s="65">
        <v>218023000</v>
      </c>
      <c r="G6" s="65">
        <v>216379000</v>
      </c>
      <c r="H6" s="65">
        <v>214691000</v>
      </c>
      <c r="I6" s="65">
        <v>212874000</v>
      </c>
      <c r="J6" s="65">
        <v>210975000</v>
      </c>
      <c r="K6" s="65">
        <v>209196000</v>
      </c>
    </row>
    <row r="7" spans="1:11">
      <c r="A7" s="3" t="s">
        <v>72</v>
      </c>
      <c r="B7" s="65">
        <v>110336000</v>
      </c>
      <c r="C7" s="65">
        <v>109480000</v>
      </c>
      <c r="D7" s="65">
        <v>108624000</v>
      </c>
      <c r="E7" s="65">
        <v>107749000</v>
      </c>
      <c r="F7" s="65">
        <v>106920000</v>
      </c>
      <c r="G7" s="65">
        <v>106067000</v>
      </c>
      <c r="H7" s="65">
        <v>105208000</v>
      </c>
      <c r="I7" s="65">
        <v>104287000</v>
      </c>
      <c r="J7" s="65">
        <v>103297000</v>
      </c>
      <c r="K7" s="65">
        <v>102399000</v>
      </c>
    </row>
    <row r="8" spans="1:11">
      <c r="A8" s="3" t="s">
        <v>73</v>
      </c>
      <c r="B8" s="65">
        <v>114275000</v>
      </c>
      <c r="C8" s="65">
        <v>113500000</v>
      </c>
      <c r="D8" s="65">
        <v>112710000</v>
      </c>
      <c r="E8" s="65">
        <v>111888000</v>
      </c>
      <c r="F8" s="65">
        <v>111104000</v>
      </c>
      <c r="G8" s="65">
        <v>110312000</v>
      </c>
      <c r="H8" s="65">
        <v>109483000</v>
      </c>
      <c r="I8" s="65">
        <v>108586000</v>
      </c>
      <c r="J8" s="65">
        <v>107678000</v>
      </c>
      <c r="K8" s="65">
        <v>106796000</v>
      </c>
    </row>
    <row r="9" spans="1:11">
      <c r="A9" s="115" t="s">
        <v>75</v>
      </c>
      <c r="B9" s="65">
        <v>196049000</v>
      </c>
      <c r="C9" s="65">
        <v>195414000</v>
      </c>
      <c r="D9" s="65">
        <v>194746000</v>
      </c>
      <c r="E9" s="65">
        <v>194037000</v>
      </c>
      <c r="F9" s="65">
        <v>193328000</v>
      </c>
      <c r="G9" s="65">
        <v>192538000</v>
      </c>
      <c r="H9" s="65">
        <v>191697000</v>
      </c>
      <c r="I9" s="65">
        <v>190726000</v>
      </c>
      <c r="J9" s="65">
        <v>189634000</v>
      </c>
      <c r="K9" s="65">
        <v>188596000</v>
      </c>
    </row>
    <row r="10" spans="1:11">
      <c r="A10" s="3" t="s">
        <v>72</v>
      </c>
      <c r="B10" s="65">
        <v>95962000</v>
      </c>
      <c r="C10" s="65">
        <v>95590000</v>
      </c>
      <c r="D10" s="65">
        <v>95207000</v>
      </c>
      <c r="E10" s="65">
        <v>94810000</v>
      </c>
      <c r="F10" s="65">
        <v>94418000</v>
      </c>
      <c r="G10" s="65">
        <v>93985000</v>
      </c>
      <c r="H10" s="65">
        <v>93539000</v>
      </c>
      <c r="I10" s="65">
        <v>93028000</v>
      </c>
      <c r="J10" s="65">
        <v>92433000</v>
      </c>
      <c r="K10" s="65">
        <v>91901000</v>
      </c>
    </row>
    <row r="11" spans="1:11">
      <c r="A11" s="3" t="s">
        <v>73</v>
      </c>
      <c r="B11" s="65">
        <v>100087000</v>
      </c>
      <c r="C11" s="65">
        <v>99824000</v>
      </c>
      <c r="D11" s="65">
        <v>99539000</v>
      </c>
      <c r="E11" s="65">
        <v>99228000</v>
      </c>
      <c r="F11" s="65">
        <v>98909000</v>
      </c>
      <c r="G11" s="65">
        <v>98552000</v>
      </c>
      <c r="H11" s="65">
        <v>98158000</v>
      </c>
      <c r="I11" s="65">
        <v>97698000</v>
      </c>
      <c r="J11" s="65">
        <v>97201000</v>
      </c>
      <c r="K11" s="65">
        <v>96694000</v>
      </c>
    </row>
    <row r="12" spans="1:11">
      <c r="A12" s="115" t="s">
        <v>76</v>
      </c>
      <c r="B12" s="65">
        <v>34862000</v>
      </c>
      <c r="C12" s="65">
        <v>34427000</v>
      </c>
      <c r="D12" s="65">
        <v>33989000</v>
      </c>
      <c r="E12" s="65">
        <v>33537000</v>
      </c>
      <c r="F12" s="65">
        <v>33116000</v>
      </c>
      <c r="G12" s="65">
        <v>32672000</v>
      </c>
      <c r="H12" s="65">
        <v>32195000</v>
      </c>
      <c r="I12" s="65">
        <v>31683000</v>
      </c>
      <c r="J12" s="65">
        <v>31137000</v>
      </c>
      <c r="K12" s="65">
        <v>30629000</v>
      </c>
    </row>
    <row r="13" spans="1:11">
      <c r="A13" s="3" t="s">
        <v>72</v>
      </c>
      <c r="B13" s="65">
        <v>16557000</v>
      </c>
      <c r="C13" s="65">
        <v>16342000</v>
      </c>
      <c r="D13" s="65">
        <v>16127000</v>
      </c>
      <c r="E13" s="65">
        <v>15907000</v>
      </c>
      <c r="F13" s="65">
        <v>15706000</v>
      </c>
      <c r="G13" s="65">
        <v>15491000</v>
      </c>
      <c r="H13" s="65">
        <v>15262000</v>
      </c>
      <c r="I13" s="65">
        <v>15014000</v>
      </c>
      <c r="J13" s="65">
        <v>14738000</v>
      </c>
      <c r="K13" s="65">
        <v>14495000</v>
      </c>
    </row>
    <row r="14" spans="1:11">
      <c r="A14" s="3" t="s">
        <v>73</v>
      </c>
      <c r="B14" s="65">
        <v>18305000</v>
      </c>
      <c r="C14" s="65">
        <v>18085000</v>
      </c>
      <c r="D14" s="65">
        <v>17863000</v>
      </c>
      <c r="E14" s="65">
        <v>17630000</v>
      </c>
      <c r="F14" s="65">
        <v>17411000</v>
      </c>
      <c r="G14" s="65">
        <v>17181000</v>
      </c>
      <c r="H14" s="65">
        <v>16933000</v>
      </c>
      <c r="I14" s="65">
        <v>16669000</v>
      </c>
      <c r="J14" s="65">
        <v>16399000</v>
      </c>
      <c r="K14" s="65">
        <v>16134000</v>
      </c>
    </row>
    <row r="15" spans="1:11">
      <c r="A15" s="115" t="s">
        <v>77</v>
      </c>
      <c r="B15" s="65">
        <v>196049000</v>
      </c>
      <c r="C15" s="65">
        <v>195414000</v>
      </c>
      <c r="D15" s="65">
        <v>194746000</v>
      </c>
      <c r="E15" s="65">
        <v>194037000</v>
      </c>
      <c r="F15" s="65">
        <v>193328000</v>
      </c>
      <c r="G15" s="65">
        <v>192538000</v>
      </c>
      <c r="H15" s="65">
        <v>191697000</v>
      </c>
      <c r="I15" s="65">
        <v>190726000</v>
      </c>
      <c r="J15" s="65">
        <v>189634000</v>
      </c>
      <c r="K15" s="65">
        <v>188596000</v>
      </c>
    </row>
    <row r="16" spans="1:11">
      <c r="A16" s="3" t="s">
        <v>72</v>
      </c>
      <c r="B16" s="65">
        <v>15674000</v>
      </c>
      <c r="C16" s="65">
        <v>15488000</v>
      </c>
      <c r="D16" s="65">
        <v>15302000</v>
      </c>
      <c r="E16" s="65">
        <v>15113000</v>
      </c>
      <c r="F16" s="65">
        <v>14940000</v>
      </c>
      <c r="G16" s="65">
        <v>14756000</v>
      </c>
      <c r="H16" s="65">
        <v>14557000</v>
      </c>
      <c r="I16" s="65">
        <v>14339000</v>
      </c>
      <c r="J16" s="65">
        <v>14092000</v>
      </c>
      <c r="K16" s="65">
        <v>13874000</v>
      </c>
    </row>
    <row r="17" spans="1:11">
      <c r="A17" s="3" t="s">
        <v>73</v>
      </c>
      <c r="B17" s="65">
        <v>17418000</v>
      </c>
      <c r="C17" s="65">
        <v>17230000</v>
      </c>
      <c r="D17" s="65">
        <v>17038000</v>
      </c>
      <c r="E17" s="65">
        <v>16838000</v>
      </c>
      <c r="F17" s="65">
        <v>16650000</v>
      </c>
      <c r="G17" s="65">
        <v>16454000</v>
      </c>
      <c r="H17" s="65">
        <v>16238000</v>
      </c>
      <c r="I17" s="65">
        <v>16007000</v>
      </c>
      <c r="J17" s="65">
        <v>15767000</v>
      </c>
      <c r="K17" s="65">
        <v>15529000</v>
      </c>
    </row>
    <row r="18" spans="1:11">
      <c r="A18" s="115" t="s">
        <v>78</v>
      </c>
      <c r="B18" s="65">
        <v>2397000</v>
      </c>
      <c r="C18" s="65">
        <v>2361000</v>
      </c>
      <c r="D18" s="65">
        <v>2326000</v>
      </c>
      <c r="E18" s="65">
        <v>2290000</v>
      </c>
      <c r="F18" s="65">
        <v>2256000</v>
      </c>
      <c r="G18" s="65">
        <v>2222000</v>
      </c>
      <c r="H18" s="65">
        <v>2187000</v>
      </c>
      <c r="I18" s="65">
        <v>2149000</v>
      </c>
      <c r="J18" s="65">
        <v>2112000</v>
      </c>
      <c r="K18" s="65">
        <v>2075000</v>
      </c>
    </row>
    <row r="19" spans="1:11">
      <c r="A19" s="3" t="s">
        <v>72</v>
      </c>
      <c r="B19" s="65">
        <v>1187000</v>
      </c>
      <c r="C19" s="65">
        <v>1169000</v>
      </c>
      <c r="D19" s="65">
        <v>1152000</v>
      </c>
      <c r="E19" s="65">
        <v>1134000</v>
      </c>
      <c r="F19" s="65">
        <v>1117000</v>
      </c>
      <c r="G19" s="65">
        <v>1101000</v>
      </c>
      <c r="H19" s="65">
        <v>1084000</v>
      </c>
      <c r="I19" s="65">
        <v>1065000</v>
      </c>
      <c r="J19" s="65">
        <v>1047000</v>
      </c>
      <c r="K19" s="65">
        <v>1029000</v>
      </c>
    </row>
    <row r="20" spans="1:11">
      <c r="A20" s="3" t="s">
        <v>73</v>
      </c>
      <c r="B20" s="65">
        <v>1211000</v>
      </c>
      <c r="C20" s="65">
        <v>1192000</v>
      </c>
      <c r="D20" s="65">
        <v>1174000</v>
      </c>
      <c r="E20" s="65">
        <v>1156000</v>
      </c>
      <c r="F20" s="65">
        <v>1138000</v>
      </c>
      <c r="G20" s="65">
        <v>1121000</v>
      </c>
      <c r="H20" s="65">
        <v>1103000</v>
      </c>
      <c r="I20" s="65">
        <v>1084000</v>
      </c>
      <c r="J20" s="65">
        <v>1065000</v>
      </c>
      <c r="K20" s="65">
        <v>1046000</v>
      </c>
    </row>
    <row r="21" spans="1:11">
      <c r="A21" s="115" t="s">
        <v>79</v>
      </c>
      <c r="B21" s="65">
        <v>2026000</v>
      </c>
      <c r="C21" s="65">
        <v>2002000</v>
      </c>
      <c r="D21" s="65">
        <v>1979000</v>
      </c>
      <c r="E21" s="65">
        <v>1956000</v>
      </c>
      <c r="F21" s="65">
        <v>1932000</v>
      </c>
      <c r="G21" s="65">
        <v>1909000</v>
      </c>
      <c r="H21" s="65">
        <v>1884000</v>
      </c>
      <c r="I21" s="65">
        <v>1858000</v>
      </c>
      <c r="J21" s="65">
        <v>1831000</v>
      </c>
      <c r="K21" s="65">
        <v>1804000</v>
      </c>
    </row>
    <row r="22" spans="1:11">
      <c r="A22" s="3" t="s">
        <v>72</v>
      </c>
      <c r="B22" s="65">
        <v>996000</v>
      </c>
      <c r="C22" s="65">
        <v>985000</v>
      </c>
      <c r="D22" s="65">
        <v>973000</v>
      </c>
      <c r="E22" s="65">
        <v>962000</v>
      </c>
      <c r="F22" s="65">
        <v>951000</v>
      </c>
      <c r="G22" s="65">
        <v>939000</v>
      </c>
      <c r="H22" s="65">
        <v>927000</v>
      </c>
      <c r="I22" s="65">
        <v>915000</v>
      </c>
      <c r="J22" s="65">
        <v>901000</v>
      </c>
      <c r="K22" s="65">
        <v>888000</v>
      </c>
    </row>
    <row r="23" spans="1:11">
      <c r="A23" s="3" t="s">
        <v>73</v>
      </c>
      <c r="B23" s="65">
        <v>1030000</v>
      </c>
      <c r="C23" s="65">
        <v>1018000</v>
      </c>
      <c r="D23" s="65">
        <v>1006000</v>
      </c>
      <c r="E23" s="65">
        <v>994000</v>
      </c>
      <c r="F23" s="65">
        <v>982000</v>
      </c>
      <c r="G23" s="65">
        <v>970000</v>
      </c>
      <c r="H23" s="65">
        <v>957000</v>
      </c>
      <c r="I23" s="65">
        <v>944000</v>
      </c>
      <c r="J23" s="65">
        <v>930000</v>
      </c>
      <c r="K23" s="65">
        <v>916000</v>
      </c>
    </row>
    <row r="24" spans="1:11">
      <c r="A24" s="115" t="s">
        <v>80</v>
      </c>
      <c r="B24" s="65">
        <v>10820000</v>
      </c>
      <c r="C24" s="65">
        <v>10479000</v>
      </c>
      <c r="D24" s="65">
        <v>10135000</v>
      </c>
      <c r="E24" s="65">
        <v>9765000</v>
      </c>
      <c r="F24" s="65">
        <v>9408000</v>
      </c>
      <c r="G24" s="65">
        <v>9054000</v>
      </c>
      <c r="H24" s="65">
        <v>8710000</v>
      </c>
      <c r="I24" s="65">
        <v>8324000</v>
      </c>
      <c r="J24" s="65">
        <v>7929000</v>
      </c>
      <c r="K24" s="65">
        <v>7564000</v>
      </c>
    </row>
    <row r="25" spans="1:11">
      <c r="A25" s="3" t="s">
        <v>72</v>
      </c>
      <c r="B25" s="65">
        <v>5196000</v>
      </c>
      <c r="C25" s="65">
        <v>5039000</v>
      </c>
      <c r="D25" s="65">
        <v>4881000</v>
      </c>
      <c r="E25" s="65">
        <v>4714000</v>
      </c>
      <c r="F25" s="65">
        <v>4551000</v>
      </c>
      <c r="G25" s="65">
        <v>4390000</v>
      </c>
      <c r="H25" s="65">
        <v>4234000</v>
      </c>
      <c r="I25" s="65">
        <v>4057000</v>
      </c>
      <c r="J25" s="65">
        <v>3874000</v>
      </c>
      <c r="K25" s="65">
        <v>3703000</v>
      </c>
    </row>
    <row r="26" spans="1:11">
      <c r="A26" s="3" t="s">
        <v>73</v>
      </c>
      <c r="B26" s="65">
        <v>5624000</v>
      </c>
      <c r="C26" s="65">
        <v>5441000</v>
      </c>
      <c r="D26" s="65">
        <v>5254000</v>
      </c>
      <c r="E26" s="65">
        <v>5051000</v>
      </c>
      <c r="F26" s="65">
        <v>4857000</v>
      </c>
      <c r="G26" s="65">
        <v>4664000</v>
      </c>
      <c r="H26" s="65">
        <v>4476000</v>
      </c>
      <c r="I26" s="65">
        <v>4267000</v>
      </c>
      <c r="J26" s="65">
        <v>4055000</v>
      </c>
      <c r="K26" s="65">
        <v>3861000</v>
      </c>
    </row>
    <row r="27" spans="1:11">
      <c r="A27" s="115" t="s">
        <v>81</v>
      </c>
      <c r="B27" s="65">
        <v>10186000</v>
      </c>
      <c r="C27" s="65">
        <v>9863000</v>
      </c>
      <c r="D27" s="65">
        <v>9537000</v>
      </c>
      <c r="E27" s="65">
        <v>9186000</v>
      </c>
      <c r="F27" s="65">
        <v>8846000</v>
      </c>
      <c r="G27" s="65">
        <v>8511000</v>
      </c>
      <c r="H27" s="65">
        <v>8184000</v>
      </c>
      <c r="I27" s="65">
        <v>7817000</v>
      </c>
      <c r="J27" s="65">
        <v>7439000</v>
      </c>
      <c r="K27" s="65">
        <v>7090000</v>
      </c>
    </row>
    <row r="28" spans="1:11">
      <c r="A28" s="3" t="s">
        <v>72</v>
      </c>
      <c r="B28" s="65">
        <v>4883000</v>
      </c>
      <c r="C28" s="65">
        <v>4734000</v>
      </c>
      <c r="D28" s="65">
        <v>4585000</v>
      </c>
      <c r="E28" s="65">
        <v>4427000</v>
      </c>
      <c r="F28" s="65">
        <v>4272000</v>
      </c>
      <c r="G28" s="65">
        <v>4120000</v>
      </c>
      <c r="H28" s="65">
        <v>3972000</v>
      </c>
      <c r="I28" s="65">
        <v>3804000</v>
      </c>
      <c r="J28" s="65">
        <v>3629000</v>
      </c>
      <c r="K28" s="65">
        <v>3466000</v>
      </c>
    </row>
    <row r="29" spans="1:11">
      <c r="A29" s="3" t="s">
        <v>73</v>
      </c>
      <c r="B29" s="65">
        <v>5303000</v>
      </c>
      <c r="C29" s="65">
        <v>5129000</v>
      </c>
      <c r="D29" s="65">
        <v>4952000</v>
      </c>
      <c r="E29" s="65">
        <v>4759000</v>
      </c>
      <c r="F29" s="65">
        <v>4574000</v>
      </c>
      <c r="G29" s="65">
        <v>4390000</v>
      </c>
      <c r="H29" s="65">
        <v>4212000</v>
      </c>
      <c r="I29" s="65">
        <v>4013000</v>
      </c>
      <c r="J29" s="65">
        <v>3810000</v>
      </c>
      <c r="K29" s="65">
        <v>3624000</v>
      </c>
    </row>
    <row r="30" spans="1:11">
      <c r="A30" s="115" t="s">
        <v>82</v>
      </c>
      <c r="B30" s="65">
        <v>31337000</v>
      </c>
      <c r="C30" s="65">
        <v>30252000</v>
      </c>
      <c r="D30" s="65">
        <v>29182000</v>
      </c>
      <c r="E30" s="65">
        <v>28099000</v>
      </c>
      <c r="F30" s="65">
        <v>27107000</v>
      </c>
      <c r="G30" s="65">
        <v>26160000</v>
      </c>
      <c r="H30" s="65">
        <v>25222000</v>
      </c>
      <c r="I30" s="65">
        <v>24283000</v>
      </c>
      <c r="J30" s="65">
        <v>23391000</v>
      </c>
      <c r="K30" s="65">
        <v>22571000</v>
      </c>
    </row>
    <row r="31" spans="1:11">
      <c r="A31" s="3" t="s">
        <v>72</v>
      </c>
      <c r="B31" s="65">
        <v>15761000</v>
      </c>
      <c r="C31" s="65">
        <v>15233000</v>
      </c>
      <c r="D31" s="65">
        <v>14716000</v>
      </c>
      <c r="E31" s="65">
        <v>14193000</v>
      </c>
      <c r="F31" s="65">
        <v>13713000</v>
      </c>
      <c r="G31" s="65">
        <v>13248000</v>
      </c>
      <c r="H31" s="65">
        <v>12793000</v>
      </c>
      <c r="I31" s="65">
        <v>12337000</v>
      </c>
      <c r="J31" s="65">
        <v>11901000</v>
      </c>
      <c r="K31" s="65">
        <v>11497000</v>
      </c>
    </row>
    <row r="32" spans="1:11">
      <c r="A32" s="3" t="s">
        <v>73</v>
      </c>
      <c r="B32" s="65">
        <v>15576000</v>
      </c>
      <c r="C32" s="65">
        <v>15018000</v>
      </c>
      <c r="D32" s="65">
        <v>14466000</v>
      </c>
      <c r="E32" s="65">
        <v>13906000</v>
      </c>
      <c r="F32" s="65">
        <v>13394000</v>
      </c>
      <c r="G32" s="65">
        <v>12912000</v>
      </c>
      <c r="H32" s="65">
        <v>12430000</v>
      </c>
      <c r="I32" s="65">
        <v>11945000</v>
      </c>
      <c r="J32" s="65">
        <v>11490000</v>
      </c>
      <c r="K32" s="65">
        <v>11074000</v>
      </c>
    </row>
    <row r="33" spans="1:11" ht="206.25" customHeight="1">
      <c r="A33" s="247" t="s">
        <v>195</v>
      </c>
      <c r="B33" s="247" t="s">
        <v>196</v>
      </c>
      <c r="C33" s="247"/>
      <c r="D33" s="247"/>
      <c r="E33" s="247"/>
      <c r="F33" s="247"/>
      <c r="G33" s="247"/>
      <c r="H33" s="247"/>
      <c r="I33" s="247"/>
      <c r="J33" s="247"/>
      <c r="K33" s="247"/>
    </row>
  </sheetData>
  <customSheetViews>
    <customSheetView guid="{E053865E-1A13-40B1-8A85-F0C3DB8F084C}" fitToPage="1">
      <pane xSplit="1" ySplit="3" topLeftCell="B4" activePane="bottomRight" state="frozen"/>
      <selection pane="bottomRight" activeCell="B2" sqref="B2:K2"/>
      <pageMargins left="0.7" right="0.7" top="0.75" bottom="0.75" header="0.3" footer="0.3"/>
      <pageSetup scale="68" fitToHeight="2" orientation="landscape" r:id="rId1"/>
    </customSheetView>
  </customSheetViews>
  <pageMargins left="0.7" right="0.7" top="0.75" bottom="0.75" header="0.3" footer="0.3"/>
  <pageSetup scale="75" fitToHeight="2"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theme="5" tint="0.39997558519241921"/>
    <pageSetUpPr fitToPage="1"/>
  </sheetPr>
  <dimension ref="A1:V13"/>
  <sheetViews>
    <sheetView workbookViewId="0">
      <selection activeCell="D8" sqref="D8"/>
    </sheetView>
  </sheetViews>
  <sheetFormatPr defaultColWidth="9.140625" defaultRowHeight="12.75"/>
  <cols>
    <col min="1" max="1" width="18.42578125" style="64" customWidth="1"/>
    <col min="2" max="2" width="12.28515625" style="64" customWidth="1"/>
    <col min="3" max="5" width="12.42578125" style="64" customWidth="1"/>
    <col min="6" max="6" width="12.42578125" style="129" customWidth="1"/>
    <col min="7" max="22" width="12.42578125" style="64" customWidth="1"/>
    <col min="23" max="16384" width="9.140625" style="64"/>
  </cols>
  <sheetData>
    <row r="1" spans="1:22" ht="24" customHeight="1">
      <c r="A1" s="191" t="s">
        <v>309</v>
      </c>
      <c r="B1" s="60"/>
      <c r="C1" s="60"/>
      <c r="D1" s="60"/>
      <c r="E1" s="60"/>
      <c r="F1" s="128"/>
      <c r="G1" s="60"/>
      <c r="H1" s="60"/>
      <c r="I1" s="84"/>
      <c r="J1" s="84"/>
      <c r="K1" s="84"/>
    </row>
    <row r="2" spans="1:22" ht="51" customHeight="1">
      <c r="A2" s="161" t="s">
        <v>83</v>
      </c>
      <c r="B2" s="170" t="s">
        <v>307</v>
      </c>
      <c r="C2" s="170" t="s">
        <v>241</v>
      </c>
      <c r="D2" s="33" t="s">
        <v>242</v>
      </c>
      <c r="E2" s="33" t="s">
        <v>243</v>
      </c>
      <c r="F2" s="33" t="s">
        <v>244</v>
      </c>
      <c r="G2" s="33" t="s">
        <v>245</v>
      </c>
      <c r="H2" s="33" t="s">
        <v>246</v>
      </c>
      <c r="I2" s="33" t="s">
        <v>247</v>
      </c>
      <c r="J2" s="33" t="s">
        <v>248</v>
      </c>
      <c r="K2" s="33" t="s">
        <v>249</v>
      </c>
      <c r="L2" s="33" t="s">
        <v>250</v>
      </c>
      <c r="M2" s="33" t="s">
        <v>251</v>
      </c>
      <c r="N2" s="33" t="s">
        <v>252</v>
      </c>
      <c r="O2" s="33" t="s">
        <v>253</v>
      </c>
      <c r="P2" s="33" t="s">
        <v>254</v>
      </c>
      <c r="Q2" s="33" t="s">
        <v>255</v>
      </c>
      <c r="R2" s="33" t="s">
        <v>256</v>
      </c>
      <c r="S2" s="33" t="s">
        <v>257</v>
      </c>
      <c r="T2" s="33" t="s">
        <v>258</v>
      </c>
      <c r="U2" s="33" t="s">
        <v>259</v>
      </c>
      <c r="V2" s="33" t="s">
        <v>260</v>
      </c>
    </row>
    <row r="3" spans="1:22" s="186" customFormat="1" ht="18" customHeight="1">
      <c r="A3" s="210" t="s">
        <v>84</v>
      </c>
      <c r="B3" s="182">
        <v>82031739.989999995</v>
      </c>
      <c r="C3" s="182">
        <v>83197451</v>
      </c>
      <c r="D3" s="182">
        <v>79604206</v>
      </c>
      <c r="E3" s="152">
        <v>81809298</v>
      </c>
      <c r="F3" s="130">
        <v>82148577</v>
      </c>
      <c r="G3" s="104">
        <v>82658430</v>
      </c>
      <c r="H3" s="53">
        <v>78174654</v>
      </c>
      <c r="I3" s="183">
        <v>77217668</v>
      </c>
      <c r="J3" s="184">
        <v>80042649.25</v>
      </c>
      <c r="K3" s="185">
        <v>78868023</v>
      </c>
      <c r="L3" s="29">
        <v>78518406</v>
      </c>
      <c r="M3" s="29">
        <v>76542968</v>
      </c>
      <c r="N3" s="29">
        <v>74325503</v>
      </c>
      <c r="O3" s="29">
        <v>78900394</v>
      </c>
      <c r="P3" s="29">
        <v>74071571</v>
      </c>
      <c r="Q3" s="29">
        <v>72187525</v>
      </c>
      <c r="R3" s="29">
        <v>76325391</v>
      </c>
      <c r="S3" s="29">
        <v>69666556</v>
      </c>
      <c r="T3" s="29">
        <v>74925781</v>
      </c>
      <c r="U3" s="29">
        <v>70808587</v>
      </c>
      <c r="V3" s="29">
        <v>57158832</v>
      </c>
    </row>
    <row r="4" spans="1:22" s="186" customFormat="1" ht="18" customHeight="1">
      <c r="A4" s="210" t="s">
        <v>85</v>
      </c>
      <c r="B4" s="182">
        <v>85157813</v>
      </c>
      <c r="C4" s="182">
        <v>79298488</v>
      </c>
      <c r="D4" s="187">
        <v>83143709</v>
      </c>
      <c r="E4" s="152">
        <v>82030572</v>
      </c>
      <c r="F4" s="130">
        <v>77881288</v>
      </c>
      <c r="G4" s="104">
        <v>74631596</v>
      </c>
      <c r="H4" s="53">
        <v>82903026</v>
      </c>
      <c r="I4" s="183">
        <v>78797304</v>
      </c>
      <c r="J4" s="184">
        <v>74748940.25</v>
      </c>
      <c r="K4" s="185">
        <v>73329300</v>
      </c>
      <c r="L4" s="29">
        <v>75633749</v>
      </c>
      <c r="M4" s="29">
        <v>78175328</v>
      </c>
      <c r="N4" s="29">
        <v>79677247</v>
      </c>
      <c r="O4" s="29">
        <v>73100561</v>
      </c>
      <c r="P4" s="29">
        <v>72326247</v>
      </c>
      <c r="Q4" s="29">
        <v>73182174</v>
      </c>
      <c r="R4" s="29">
        <v>73177943</v>
      </c>
      <c r="S4" s="29">
        <v>73561118</v>
      </c>
      <c r="T4" s="29">
        <v>67593085</v>
      </c>
      <c r="U4" s="29">
        <v>72417821</v>
      </c>
      <c r="V4" s="29">
        <v>74301400</v>
      </c>
    </row>
    <row r="5" spans="1:22" s="186" customFormat="1" ht="18" customHeight="1">
      <c r="A5" s="210" t="s">
        <v>86</v>
      </c>
      <c r="B5" s="182">
        <v>81189719</v>
      </c>
      <c r="C5" s="182">
        <v>85110967</v>
      </c>
      <c r="D5" s="187">
        <v>82456020</v>
      </c>
      <c r="E5" s="152">
        <v>81571198</v>
      </c>
      <c r="F5" s="130">
        <v>82125980</v>
      </c>
      <c r="G5" s="104">
        <v>81584906</v>
      </c>
      <c r="H5" s="53">
        <v>77624255</v>
      </c>
      <c r="I5" s="183">
        <v>81418252</v>
      </c>
      <c r="J5" s="184">
        <v>78265978.25</v>
      </c>
      <c r="K5" s="185">
        <v>81626026</v>
      </c>
      <c r="L5" s="29">
        <v>76781682</v>
      </c>
      <c r="M5" s="29">
        <v>76794442</v>
      </c>
      <c r="N5" s="29">
        <v>73553186</v>
      </c>
      <c r="O5" s="29">
        <v>74089405</v>
      </c>
      <c r="P5" s="29">
        <v>75970348</v>
      </c>
      <c r="Q5" s="29">
        <v>75677281</v>
      </c>
      <c r="R5" s="29">
        <v>68748487</v>
      </c>
      <c r="S5" s="29">
        <v>76467187</v>
      </c>
      <c r="T5" s="29">
        <v>74521815</v>
      </c>
      <c r="U5" s="29">
        <v>70933564</v>
      </c>
      <c r="V5" s="29">
        <v>65832686</v>
      </c>
    </row>
    <row r="6" spans="1:22" s="186" customFormat="1" ht="18" customHeight="1">
      <c r="A6" s="210" t="s">
        <v>87</v>
      </c>
      <c r="B6" s="182">
        <v>81963021</v>
      </c>
      <c r="C6" s="182">
        <v>81629269</v>
      </c>
      <c r="D6" s="187">
        <v>81329135</v>
      </c>
      <c r="E6" s="152">
        <v>79713622</v>
      </c>
      <c r="F6" s="130">
        <v>80275228</v>
      </c>
      <c r="G6" s="104">
        <v>80585059</v>
      </c>
      <c r="H6" s="53">
        <v>78497418</v>
      </c>
      <c r="I6" s="183">
        <v>77428583</v>
      </c>
      <c r="J6" s="184">
        <v>80037936.25</v>
      </c>
      <c r="K6" s="185">
        <v>76827401</v>
      </c>
      <c r="L6" s="29">
        <v>78105163</v>
      </c>
      <c r="M6" s="29">
        <v>75041087</v>
      </c>
      <c r="N6" s="29">
        <v>76510929</v>
      </c>
      <c r="O6" s="29">
        <v>74909609</v>
      </c>
      <c r="P6" s="29">
        <v>75609394</v>
      </c>
      <c r="Q6" s="29">
        <v>74049312</v>
      </c>
      <c r="R6" s="29">
        <v>74636169</v>
      </c>
      <c r="S6" s="29">
        <v>70931699</v>
      </c>
      <c r="T6" s="29">
        <v>69702035</v>
      </c>
      <c r="U6" s="29">
        <v>69738298</v>
      </c>
      <c r="V6" s="29">
        <v>83399297</v>
      </c>
    </row>
    <row r="7" spans="1:22" s="186" customFormat="1" ht="18" customHeight="1">
      <c r="A7" s="210" t="s">
        <v>88</v>
      </c>
      <c r="B7" s="179">
        <v>330342292.99000001</v>
      </c>
      <c r="C7" s="179">
        <v>329236175</v>
      </c>
      <c r="D7" s="187">
        <v>326533070</v>
      </c>
      <c r="E7" s="130">
        <v>325124690</v>
      </c>
      <c r="F7" s="130">
        <v>322431073</v>
      </c>
      <c r="G7" s="105">
        <v>319459991</v>
      </c>
      <c r="H7" s="53">
        <v>317199353</v>
      </c>
      <c r="I7" s="53">
        <v>314861807</v>
      </c>
      <c r="J7" s="55">
        <v>313095504</v>
      </c>
      <c r="K7" s="188">
        <v>310650750</v>
      </c>
      <c r="L7" s="29">
        <v>309038999</v>
      </c>
      <c r="M7" s="29">
        <v>306553824</v>
      </c>
      <c r="N7" s="29">
        <v>304066863</v>
      </c>
      <c r="O7" s="29">
        <v>300999968</v>
      </c>
      <c r="P7" s="29">
        <v>297977559</v>
      </c>
      <c r="Q7" s="29">
        <v>295096293</v>
      </c>
      <c r="R7" s="29">
        <v>292887990</v>
      </c>
      <c r="S7" s="29">
        <v>290626558</v>
      </c>
      <c r="T7" s="29">
        <v>286742716</v>
      </c>
      <c r="U7" s="29">
        <v>283898269</v>
      </c>
      <c r="V7" s="29">
        <v>280692215</v>
      </c>
    </row>
    <row r="8" spans="1:22" ht="25.5" customHeight="1">
      <c r="A8" s="300" t="s">
        <v>308</v>
      </c>
      <c r="B8" s="299"/>
      <c r="C8" s="299"/>
      <c r="D8" s="301"/>
      <c r="E8" s="302"/>
      <c r="F8" s="302"/>
      <c r="G8" s="302"/>
      <c r="H8" s="302"/>
      <c r="I8" s="302"/>
      <c r="J8" s="302"/>
      <c r="K8" s="302"/>
      <c r="L8" s="302"/>
      <c r="M8" s="302"/>
      <c r="N8" s="302"/>
      <c r="O8" s="302"/>
      <c r="P8" s="302"/>
      <c r="Q8" s="302"/>
      <c r="R8" s="302"/>
      <c r="S8" s="302"/>
      <c r="T8" s="302"/>
      <c r="U8" s="302"/>
      <c r="V8" s="302"/>
    </row>
    <row r="9" spans="1:22" ht="51" customHeight="1">
      <c r="A9" s="303" t="s">
        <v>83</v>
      </c>
      <c r="B9" s="170" t="s">
        <v>306</v>
      </c>
      <c r="C9" s="170" t="s">
        <v>261</v>
      </c>
      <c r="D9" s="170" t="s">
        <v>262</v>
      </c>
      <c r="E9" s="170" t="s">
        <v>280</v>
      </c>
      <c r="F9" s="170" t="s">
        <v>279</v>
      </c>
      <c r="G9" s="170" t="s">
        <v>278</v>
      </c>
      <c r="H9" s="170" t="s">
        <v>277</v>
      </c>
      <c r="I9" s="170" t="s">
        <v>276</v>
      </c>
      <c r="J9" s="170" t="s">
        <v>275</v>
      </c>
      <c r="K9" s="170" t="s">
        <v>274</v>
      </c>
      <c r="L9" s="170" t="s">
        <v>273</v>
      </c>
      <c r="M9" s="170" t="s">
        <v>272</v>
      </c>
      <c r="N9" s="170" t="s">
        <v>271</v>
      </c>
      <c r="O9" s="170" t="s">
        <v>270</v>
      </c>
      <c r="P9" s="170" t="s">
        <v>269</v>
      </c>
      <c r="Q9" s="170" t="s">
        <v>268</v>
      </c>
      <c r="R9" s="170" t="s">
        <v>267</v>
      </c>
      <c r="S9" s="170" t="s">
        <v>266</v>
      </c>
      <c r="T9" s="170" t="s">
        <v>265</v>
      </c>
      <c r="U9" s="170" t="s">
        <v>264</v>
      </c>
      <c r="V9" s="170" t="s">
        <v>263</v>
      </c>
    </row>
    <row r="10" spans="1:22">
      <c r="A10" s="211" t="s">
        <v>84</v>
      </c>
      <c r="B10" s="178" t="s">
        <v>322</v>
      </c>
      <c r="C10" s="178" t="s">
        <v>197</v>
      </c>
      <c r="D10" s="304" t="s">
        <v>198</v>
      </c>
      <c r="E10" s="304" t="s">
        <v>199</v>
      </c>
      <c r="F10" s="304" t="s">
        <v>200</v>
      </c>
      <c r="G10" s="304" t="s">
        <v>201</v>
      </c>
      <c r="H10" s="304" t="s">
        <v>202</v>
      </c>
      <c r="I10" s="304" t="s">
        <v>203</v>
      </c>
      <c r="J10" s="304" t="s">
        <v>204</v>
      </c>
      <c r="K10" s="304" t="s">
        <v>204</v>
      </c>
      <c r="L10" s="304" t="s">
        <v>209</v>
      </c>
      <c r="M10" s="305" t="s">
        <v>202</v>
      </c>
      <c r="N10" s="305" t="s">
        <v>204</v>
      </c>
      <c r="O10" s="305" t="s">
        <v>204</v>
      </c>
      <c r="P10" s="304" t="s">
        <v>203</v>
      </c>
      <c r="Q10" s="304" t="s">
        <v>208</v>
      </c>
      <c r="R10" s="304" t="s">
        <v>207</v>
      </c>
      <c r="S10" s="304" t="s">
        <v>207</v>
      </c>
      <c r="T10" s="304" t="s">
        <v>207</v>
      </c>
      <c r="U10" s="304" t="s">
        <v>206</v>
      </c>
      <c r="V10" s="304" t="s">
        <v>205</v>
      </c>
    </row>
    <row r="11" spans="1:22" ht="25.5">
      <c r="A11" s="211" t="s">
        <v>85</v>
      </c>
      <c r="B11" s="305" t="s">
        <v>323</v>
      </c>
      <c r="C11" s="305" t="s">
        <v>220</v>
      </c>
      <c r="D11" s="305" t="s">
        <v>210</v>
      </c>
      <c r="E11" s="305" t="s">
        <v>211</v>
      </c>
      <c r="F11" s="305" t="s">
        <v>212</v>
      </c>
      <c r="G11" s="305" t="s">
        <v>213</v>
      </c>
      <c r="H11" s="305" t="s">
        <v>214</v>
      </c>
      <c r="I11" s="305" t="s">
        <v>215</v>
      </c>
      <c r="J11" s="305" t="s">
        <v>216</v>
      </c>
      <c r="K11" s="305" t="s">
        <v>216</v>
      </c>
      <c r="L11" s="305" t="s">
        <v>217</v>
      </c>
      <c r="M11" s="306" t="s">
        <v>218</v>
      </c>
      <c r="N11" s="306" t="s">
        <v>219</v>
      </c>
      <c r="O11" s="306" t="s">
        <v>216</v>
      </c>
      <c r="P11" s="307" t="s">
        <v>116</v>
      </c>
      <c r="Q11" s="307" t="s">
        <v>117</v>
      </c>
      <c r="R11" s="307" t="s">
        <v>118</v>
      </c>
      <c r="S11" s="307" t="s">
        <v>118</v>
      </c>
      <c r="T11" s="307" t="s">
        <v>119</v>
      </c>
      <c r="U11" s="307" t="s">
        <v>120</v>
      </c>
      <c r="V11" s="307" t="s">
        <v>121</v>
      </c>
    </row>
    <row r="12" spans="1:22" ht="25.5">
      <c r="A12" s="211" t="s">
        <v>86</v>
      </c>
      <c r="B12" s="307" t="s">
        <v>324</v>
      </c>
      <c r="C12" s="307" t="s">
        <v>221</v>
      </c>
      <c r="D12" s="305" t="s">
        <v>222</v>
      </c>
      <c r="E12" s="305" t="s">
        <v>223</v>
      </c>
      <c r="F12" s="305" t="s">
        <v>224</v>
      </c>
      <c r="G12" s="305" t="s">
        <v>225</v>
      </c>
      <c r="H12" s="308" t="s">
        <v>226</v>
      </c>
      <c r="I12" s="308" t="s">
        <v>227</v>
      </c>
      <c r="J12" s="308" t="s">
        <v>228</v>
      </c>
      <c r="K12" s="308" t="s">
        <v>227</v>
      </c>
      <c r="L12" s="308" t="s">
        <v>229</v>
      </c>
      <c r="M12" s="308" t="s">
        <v>230</v>
      </c>
      <c r="N12" s="308" t="s">
        <v>231</v>
      </c>
      <c r="O12" s="308" t="s">
        <v>228</v>
      </c>
      <c r="P12" s="307" t="s">
        <v>122</v>
      </c>
      <c r="Q12" s="307" t="s">
        <v>123</v>
      </c>
      <c r="R12" s="307" t="s">
        <v>124</v>
      </c>
      <c r="S12" s="307" t="s">
        <v>125</v>
      </c>
      <c r="T12" s="307" t="s">
        <v>126</v>
      </c>
      <c r="U12" s="307" t="s">
        <v>127</v>
      </c>
      <c r="V12" s="307" t="s">
        <v>128</v>
      </c>
    </row>
    <row r="13" spans="1:22">
      <c r="A13" s="211" t="s">
        <v>87</v>
      </c>
      <c r="B13" s="178" t="s">
        <v>325</v>
      </c>
      <c r="C13" s="178" t="s">
        <v>167</v>
      </c>
      <c r="D13" s="304" t="s">
        <v>166</v>
      </c>
      <c r="E13" s="304" t="s">
        <v>155</v>
      </c>
      <c r="F13" s="304" t="s">
        <v>154</v>
      </c>
      <c r="G13" s="304" t="s">
        <v>151</v>
      </c>
      <c r="H13" s="304" t="s">
        <v>95</v>
      </c>
      <c r="I13" s="304" t="s">
        <v>94</v>
      </c>
      <c r="J13" s="304" t="s">
        <v>93</v>
      </c>
      <c r="K13" s="304" t="s">
        <v>94</v>
      </c>
      <c r="L13" s="178" t="s">
        <v>101</v>
      </c>
      <c r="M13" s="307" t="s">
        <v>95</v>
      </c>
      <c r="N13" s="307" t="s">
        <v>94</v>
      </c>
      <c r="O13" s="307" t="s">
        <v>93</v>
      </c>
      <c r="P13" s="178" t="s">
        <v>90</v>
      </c>
      <c r="Q13" s="178" t="s">
        <v>92</v>
      </c>
      <c r="R13" s="178" t="s">
        <v>89</v>
      </c>
      <c r="S13" s="178" t="s">
        <v>91</v>
      </c>
      <c r="T13" s="178" t="s">
        <v>90</v>
      </c>
      <c r="U13" s="178" t="s">
        <v>89</v>
      </c>
      <c r="V13" s="178" t="s">
        <v>106</v>
      </c>
    </row>
  </sheetData>
  <customSheetViews>
    <customSheetView guid="{E053865E-1A13-40B1-8A85-F0C3DB8F084C}" fitToPage="1">
      <selection activeCell="A3" sqref="A3"/>
      <pageMargins left="0.7" right="0.7" top="0.75" bottom="0.75" header="0.3" footer="0.3"/>
      <pageSetup scale="61" fitToHeight="0" orientation="landscape" r:id="rId1"/>
    </customSheetView>
  </customSheetViews>
  <pageMargins left="0.7" right="0.7" top="0.75" bottom="0.75" header="0.3" footer="0.3"/>
  <pageSetup scale="45" fitToHeight="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C1CCA-29EF-4C8E-81A8-7CDB62F32FF3}">
  <dimension ref="A1"/>
  <sheetViews>
    <sheetView workbookViewId="0"/>
  </sheetViews>
  <sheetFormatPr defaultRowHeight="15"/>
  <cols>
    <col min="1" max="1" width="219.7109375" customWidth="1"/>
  </cols>
  <sheetData>
    <row r="1" spans="1:1">
      <c r="A1" s="20" t="s">
        <v>103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2" tint="-0.499984740745262"/>
    <pageSetUpPr fitToPage="1"/>
  </sheetPr>
  <dimension ref="A1:V9"/>
  <sheetViews>
    <sheetView workbookViewId="0"/>
  </sheetViews>
  <sheetFormatPr defaultColWidth="9.140625" defaultRowHeight="12.75"/>
  <cols>
    <col min="1" max="1" width="31.140625" style="64" customWidth="1"/>
    <col min="2" max="26" width="13.7109375" style="64" customWidth="1"/>
    <col min="27" max="16384" width="9.140625" style="64"/>
  </cols>
  <sheetData>
    <row r="1" spans="1:22" ht="26.25" customHeight="1">
      <c r="A1" s="191" t="s">
        <v>310</v>
      </c>
      <c r="B1" s="1"/>
      <c r="C1" s="1"/>
      <c r="D1" s="1"/>
      <c r="E1" s="1"/>
      <c r="F1" s="1"/>
      <c r="G1" s="1"/>
      <c r="H1" s="1"/>
      <c r="I1" s="1"/>
      <c r="J1" s="1"/>
    </row>
    <row r="2" spans="1:22" ht="25.5" customHeight="1">
      <c r="A2" s="162" t="s">
        <v>169</v>
      </c>
      <c r="B2" s="171">
        <v>2020</v>
      </c>
      <c r="C2" s="171">
        <v>2019</v>
      </c>
      <c r="D2" s="28">
        <v>2018</v>
      </c>
      <c r="E2" s="28">
        <v>2017</v>
      </c>
      <c r="F2" s="28">
        <v>2016</v>
      </c>
      <c r="G2" s="28">
        <v>2015</v>
      </c>
      <c r="H2" s="28">
        <v>2014</v>
      </c>
      <c r="I2" s="33">
        <v>2013</v>
      </c>
      <c r="J2" s="33">
        <v>2012</v>
      </c>
      <c r="K2" s="33">
        <v>2011</v>
      </c>
      <c r="L2" s="33">
        <v>2010</v>
      </c>
      <c r="M2" s="33">
        <v>2009</v>
      </c>
      <c r="N2" s="33">
        <v>2008</v>
      </c>
      <c r="O2" s="33">
        <v>2007</v>
      </c>
      <c r="P2" s="33">
        <v>2006</v>
      </c>
      <c r="Q2" s="33">
        <v>2005</v>
      </c>
      <c r="R2" s="33">
        <v>2004</v>
      </c>
      <c r="S2" s="33">
        <v>2003</v>
      </c>
      <c r="T2" s="33">
        <v>2002</v>
      </c>
      <c r="U2" s="33">
        <v>2001</v>
      </c>
      <c r="V2" s="33">
        <v>2000</v>
      </c>
    </row>
    <row r="3" spans="1:22" ht="30" customHeight="1">
      <c r="A3" s="32" t="s">
        <v>96</v>
      </c>
      <c r="B3" s="157">
        <v>183797619</v>
      </c>
      <c r="C3" s="157">
        <v>183256850</v>
      </c>
      <c r="D3" s="157">
        <v>181309272</v>
      </c>
      <c r="E3" s="152">
        <v>180349004</v>
      </c>
      <c r="F3" s="130">
        <v>178368206</v>
      </c>
      <c r="G3" s="85">
        <v>176040766</v>
      </c>
      <c r="H3" s="85">
        <v>174484095</v>
      </c>
      <c r="I3" s="54">
        <v>168824188</v>
      </c>
      <c r="J3" s="56">
        <v>167153374</v>
      </c>
      <c r="K3" s="31">
        <v>166861311</v>
      </c>
      <c r="L3" s="31">
        <v>166023661</v>
      </c>
      <c r="M3" s="31">
        <v>164457932</v>
      </c>
      <c r="N3" s="31">
        <v>162985123</v>
      </c>
      <c r="O3" s="31">
        <v>161033264</v>
      </c>
      <c r="P3" s="31">
        <v>159355694</v>
      </c>
      <c r="Q3" s="30">
        <v>157808829</v>
      </c>
      <c r="R3" s="30">
        <v>156588524</v>
      </c>
      <c r="S3" s="30">
        <v>154950524</v>
      </c>
      <c r="T3" s="30">
        <v>152424045</v>
      </c>
      <c r="U3" s="30">
        <v>150561933</v>
      </c>
      <c r="V3" s="30">
        <v>148719266</v>
      </c>
    </row>
    <row r="4" spans="1:22" ht="30" customHeight="1">
      <c r="A4" s="32" t="s">
        <v>97</v>
      </c>
      <c r="B4" s="157">
        <v>100417331</v>
      </c>
      <c r="C4" s="157">
        <v>99868180</v>
      </c>
      <c r="D4" s="157">
        <v>99107905</v>
      </c>
      <c r="E4" s="152">
        <v>98581670</v>
      </c>
      <c r="F4" s="130">
        <v>97819822</v>
      </c>
      <c r="G4" s="85">
        <v>97079354</v>
      </c>
      <c r="H4" s="85">
        <v>96468499</v>
      </c>
      <c r="I4" s="54">
        <v>94852728</v>
      </c>
      <c r="J4" s="56">
        <v>94482321</v>
      </c>
      <c r="K4" s="31">
        <v>93140947</v>
      </c>
      <c r="L4" s="31">
        <v>92430841</v>
      </c>
      <c r="M4" s="31">
        <v>91713144</v>
      </c>
      <c r="N4" s="31">
        <v>90644235</v>
      </c>
      <c r="O4" s="31">
        <v>89706119</v>
      </c>
      <c r="P4" s="31">
        <v>88627068</v>
      </c>
      <c r="Q4" s="30">
        <v>87605631</v>
      </c>
      <c r="R4" s="30">
        <v>86848867</v>
      </c>
      <c r="S4" s="30">
        <v>86016035</v>
      </c>
      <c r="T4" s="30">
        <v>85033823</v>
      </c>
      <c r="U4" s="30">
        <v>84265701</v>
      </c>
      <c r="V4" s="30">
        <v>83299109</v>
      </c>
    </row>
    <row r="5" spans="1:22" ht="30" customHeight="1">
      <c r="A5" s="32" t="s">
        <v>98</v>
      </c>
      <c r="B5" s="157">
        <v>27472142</v>
      </c>
      <c r="C5" s="157">
        <v>27441881</v>
      </c>
      <c r="D5" s="157">
        <v>27429203</v>
      </c>
      <c r="E5" s="152">
        <v>27452723</v>
      </c>
      <c r="F5" s="130">
        <v>27430980</v>
      </c>
      <c r="G5" s="85">
        <v>27421413</v>
      </c>
      <c r="H5" s="85">
        <v>27390231</v>
      </c>
      <c r="I5" s="54">
        <v>31006129</v>
      </c>
      <c r="J5" s="56">
        <v>31112256</v>
      </c>
      <c r="K5" s="31">
        <v>30647270</v>
      </c>
      <c r="L5" s="31">
        <v>30535465</v>
      </c>
      <c r="M5" s="31">
        <v>30368417</v>
      </c>
      <c r="N5" s="31">
        <v>30271140</v>
      </c>
      <c r="O5" s="31">
        <v>30108263</v>
      </c>
      <c r="P5" s="31">
        <v>29900208</v>
      </c>
      <c r="Q5" s="30">
        <v>29686671</v>
      </c>
      <c r="R5" s="30">
        <v>29502573</v>
      </c>
      <c r="S5" s="30">
        <v>29542228</v>
      </c>
      <c r="T5" s="30">
        <v>29288910</v>
      </c>
      <c r="U5" s="30">
        <v>29095533</v>
      </c>
      <c r="V5" s="30">
        <v>28841168</v>
      </c>
    </row>
    <row r="6" spans="1:22" ht="30" customHeight="1">
      <c r="A6" s="32" t="s">
        <v>99</v>
      </c>
      <c r="B6" s="157">
        <v>18655201</v>
      </c>
      <c r="C6" s="157">
        <v>18669264</v>
      </c>
      <c r="D6" s="157">
        <v>18686690</v>
      </c>
      <c r="E6" s="152">
        <v>18741293</v>
      </c>
      <c r="F6" s="130">
        <v>18812065</v>
      </c>
      <c r="G6" s="85">
        <v>18918458</v>
      </c>
      <c r="H6" s="85">
        <v>18856528</v>
      </c>
      <c r="I6" s="54">
        <v>20178762</v>
      </c>
      <c r="J6" s="56">
        <v>20347553</v>
      </c>
      <c r="K6" s="31">
        <v>20001222</v>
      </c>
      <c r="L6" s="31">
        <v>20049032</v>
      </c>
      <c r="M6" s="31">
        <v>20014331</v>
      </c>
      <c r="N6" s="31">
        <v>20166365</v>
      </c>
      <c r="O6" s="31">
        <v>20152322</v>
      </c>
      <c r="P6" s="31">
        <v>20094589</v>
      </c>
      <c r="Q6" s="30">
        <v>19995162</v>
      </c>
      <c r="R6" s="30">
        <v>19948026</v>
      </c>
      <c r="S6" s="30">
        <v>20117771</v>
      </c>
      <c r="T6" s="30">
        <v>19995938</v>
      </c>
      <c r="U6" s="30">
        <v>19975102</v>
      </c>
      <c r="V6" s="30">
        <v>19832671</v>
      </c>
    </row>
    <row r="7" spans="1:22" ht="30" customHeight="1">
      <c r="A7" s="32" t="s">
        <v>88</v>
      </c>
      <c r="B7" s="180">
        <v>330342293</v>
      </c>
      <c r="C7" s="180">
        <v>329236175</v>
      </c>
      <c r="D7" s="85">
        <v>326533070</v>
      </c>
      <c r="E7" s="130">
        <v>325124690</v>
      </c>
      <c r="F7" s="130">
        <v>322431073</v>
      </c>
      <c r="G7" s="85">
        <v>319459991</v>
      </c>
      <c r="H7" s="85">
        <v>317199353</v>
      </c>
      <c r="I7" s="53">
        <v>314861807</v>
      </c>
      <c r="J7" s="55">
        <v>313095504</v>
      </c>
      <c r="K7" s="31">
        <v>310650750</v>
      </c>
      <c r="L7" s="31">
        <v>309038999</v>
      </c>
      <c r="M7" s="31">
        <v>306553824</v>
      </c>
      <c r="N7" s="31">
        <v>304066863</v>
      </c>
      <c r="O7" s="31">
        <v>300999968</v>
      </c>
      <c r="P7" s="31">
        <v>297977559</v>
      </c>
      <c r="Q7" s="31">
        <v>295096293</v>
      </c>
      <c r="R7" s="31">
        <v>292887990</v>
      </c>
      <c r="S7" s="31">
        <v>290626558</v>
      </c>
      <c r="T7" s="31">
        <v>286742716</v>
      </c>
      <c r="U7" s="31">
        <v>283898269</v>
      </c>
      <c r="V7" s="31">
        <v>280692214</v>
      </c>
    </row>
    <row r="8" spans="1:22" ht="18" customHeight="1">
      <c r="A8" s="309" t="s">
        <v>308</v>
      </c>
      <c r="B8" s="309"/>
      <c r="C8" s="309"/>
      <c r="D8" s="309"/>
      <c r="E8" s="309"/>
      <c r="F8" s="309"/>
      <c r="G8" s="309"/>
      <c r="H8" s="309"/>
      <c r="I8" s="309"/>
      <c r="J8" s="309"/>
      <c r="K8" s="309"/>
      <c r="L8" s="309"/>
      <c r="M8" s="309"/>
      <c r="N8" s="309"/>
      <c r="O8" s="309"/>
      <c r="P8" s="309"/>
      <c r="Q8" s="309"/>
      <c r="R8" s="309"/>
      <c r="S8" s="309"/>
      <c r="T8" s="309"/>
      <c r="U8" s="309"/>
    </row>
    <row r="9" spans="1:22">
      <c r="A9" s="26"/>
      <c r="B9" s="26"/>
      <c r="C9" s="26"/>
      <c r="D9" s="26"/>
      <c r="E9" s="26"/>
      <c r="F9" s="26"/>
      <c r="G9" s="26"/>
      <c r="H9" s="26"/>
      <c r="I9" s="26"/>
    </row>
  </sheetData>
  <customSheetViews>
    <customSheetView guid="{E053865E-1A13-40B1-8A85-F0C3DB8F084C}" fitToPage="1">
      <selection activeCell="A3" sqref="A3"/>
      <pageMargins left="0.7" right="0.7" top="0.75" bottom="0.75" header="0.3" footer="0.3"/>
      <pageSetup scale="55" orientation="landscape" r:id="rId1"/>
    </customSheetView>
  </customSheetViews>
  <pageMargins left="0.7" right="0.7" top="0.75" bottom="0.75" header="0.3" footer="0.3"/>
  <pageSetup scale="37"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1B56E-8098-4873-8E6B-ED5BE91386DA}">
  <dimension ref="A1"/>
  <sheetViews>
    <sheetView workbookViewId="0"/>
  </sheetViews>
  <sheetFormatPr defaultRowHeight="15"/>
  <cols>
    <col min="1" max="1" width="222.7109375" customWidth="1"/>
  </cols>
  <sheetData>
    <row r="1" spans="1:1" ht="57" customHeight="1">
      <c r="A1" s="212" t="s">
        <v>152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FFFF00"/>
    <pageSetUpPr fitToPage="1"/>
  </sheetPr>
  <dimension ref="A1:V11"/>
  <sheetViews>
    <sheetView workbookViewId="0"/>
  </sheetViews>
  <sheetFormatPr defaultColWidth="9.140625" defaultRowHeight="12.75"/>
  <cols>
    <col min="1" max="1" width="31.42578125" style="64" customWidth="1"/>
    <col min="2" max="22" width="12.7109375" style="64" customWidth="1"/>
    <col min="23" max="16384" width="9.140625" style="64"/>
  </cols>
  <sheetData>
    <row r="1" spans="1:22" ht="24.75" customHeight="1">
      <c r="A1" s="191" t="s">
        <v>312</v>
      </c>
      <c r="B1" s="1"/>
      <c r="C1" s="1"/>
      <c r="D1" s="1"/>
      <c r="E1" s="1"/>
      <c r="F1" s="1"/>
      <c r="G1" s="1"/>
      <c r="H1" s="1"/>
      <c r="I1" s="1"/>
      <c r="J1" s="1"/>
      <c r="K1" s="1"/>
    </row>
    <row r="2" spans="1:22" ht="20.25" customHeight="1">
      <c r="A2" s="162" t="s">
        <v>169</v>
      </c>
      <c r="B2" s="171">
        <v>2020</v>
      </c>
      <c r="C2" s="171">
        <v>2019</v>
      </c>
      <c r="D2" s="28">
        <v>2018</v>
      </c>
      <c r="E2" s="28">
        <v>2017</v>
      </c>
      <c r="F2" s="28">
        <v>2016</v>
      </c>
      <c r="G2" s="28">
        <v>2015</v>
      </c>
      <c r="H2" s="28">
        <v>2014</v>
      </c>
      <c r="I2" s="28">
        <v>2013</v>
      </c>
      <c r="J2" s="28">
        <v>2012</v>
      </c>
      <c r="K2" s="28">
        <v>2011</v>
      </c>
      <c r="L2" s="28">
        <v>2010</v>
      </c>
      <c r="M2" s="33">
        <v>2009</v>
      </c>
      <c r="N2" s="33">
        <v>2008</v>
      </c>
      <c r="O2" s="33">
        <v>2007</v>
      </c>
      <c r="P2" s="33">
        <v>2006</v>
      </c>
      <c r="Q2" s="28">
        <v>2005</v>
      </c>
      <c r="R2" s="28">
        <v>2004</v>
      </c>
      <c r="S2" s="28">
        <v>2003</v>
      </c>
      <c r="T2" s="28">
        <v>2002</v>
      </c>
      <c r="U2" s="28">
        <v>2001</v>
      </c>
      <c r="V2" s="28">
        <v>2000</v>
      </c>
    </row>
    <row r="3" spans="1:22" ht="30" customHeight="1">
      <c r="A3" s="151" t="s">
        <v>110</v>
      </c>
      <c r="B3" s="157">
        <v>102331948</v>
      </c>
      <c r="C3" s="157">
        <v>102223001</v>
      </c>
      <c r="D3" s="157">
        <v>101154843</v>
      </c>
      <c r="E3" s="152">
        <v>100773767</v>
      </c>
      <c r="F3" s="130">
        <v>99631625</v>
      </c>
      <c r="G3" s="57">
        <v>98283544</v>
      </c>
      <c r="H3" s="57">
        <v>97446008</v>
      </c>
      <c r="I3" s="57">
        <v>93031153</v>
      </c>
      <c r="J3" s="58">
        <v>91721661</v>
      </c>
      <c r="K3" s="31">
        <v>92106623</v>
      </c>
      <c r="L3" s="31">
        <v>91824991</v>
      </c>
      <c r="M3" s="31">
        <v>90989404</v>
      </c>
      <c r="N3" s="31">
        <v>90017689</v>
      </c>
      <c r="O3" s="31">
        <v>89078434</v>
      </c>
      <c r="P3" s="31">
        <v>88331549</v>
      </c>
      <c r="Q3" s="30">
        <v>87861316</v>
      </c>
      <c r="R3" s="30">
        <v>87501351</v>
      </c>
      <c r="S3" s="30" t="s">
        <v>109</v>
      </c>
      <c r="T3" s="30" t="s">
        <v>109</v>
      </c>
      <c r="U3" s="30">
        <v>85150993</v>
      </c>
      <c r="V3" s="30">
        <v>84295437.959999964</v>
      </c>
    </row>
    <row r="4" spans="1:22" ht="30" customHeight="1">
      <c r="A4" s="151" t="s">
        <v>111</v>
      </c>
      <c r="B4" s="157">
        <v>82564216</v>
      </c>
      <c r="C4" s="157">
        <v>82122758</v>
      </c>
      <c r="D4" s="157">
        <v>81230243</v>
      </c>
      <c r="E4" s="152">
        <v>80643731</v>
      </c>
      <c r="F4" s="130">
        <v>79794198</v>
      </c>
      <c r="G4" s="57">
        <v>78802955</v>
      </c>
      <c r="H4" s="57">
        <v>78069963</v>
      </c>
      <c r="I4" s="57">
        <v>76967809</v>
      </c>
      <c r="J4" s="58">
        <v>76586800</v>
      </c>
      <c r="K4" s="31">
        <v>75896225</v>
      </c>
      <c r="L4" s="31">
        <v>75353088</v>
      </c>
      <c r="M4" s="31">
        <v>74599734</v>
      </c>
      <c r="N4" s="31">
        <v>74061723</v>
      </c>
      <c r="O4" s="31">
        <v>73010051</v>
      </c>
      <c r="P4" s="31">
        <v>72058095</v>
      </c>
      <c r="Q4" s="30">
        <v>70971143</v>
      </c>
      <c r="R4" s="30">
        <v>70104546</v>
      </c>
      <c r="S4" s="30" t="s">
        <v>109</v>
      </c>
      <c r="T4" s="30" t="s">
        <v>109</v>
      </c>
      <c r="U4" s="30">
        <v>66397149</v>
      </c>
      <c r="V4" s="30">
        <v>65390366.750000007</v>
      </c>
    </row>
    <row r="5" spans="1:22" ht="30" customHeight="1">
      <c r="A5" s="151" t="s">
        <v>112</v>
      </c>
      <c r="B5" s="157">
        <v>69230060</v>
      </c>
      <c r="C5" s="157">
        <v>68849109</v>
      </c>
      <c r="D5" s="157">
        <v>68276708</v>
      </c>
      <c r="E5" s="152">
        <v>67857778</v>
      </c>
      <c r="F5" s="130">
        <v>67242960</v>
      </c>
      <c r="G5" s="57">
        <v>66671550</v>
      </c>
      <c r="H5" s="57">
        <v>66202731</v>
      </c>
      <c r="I5" s="57">
        <v>63548634</v>
      </c>
      <c r="J5" s="58">
        <v>63241648</v>
      </c>
      <c r="K5" s="31">
        <v>62377285</v>
      </c>
      <c r="L5" s="31">
        <v>61882441</v>
      </c>
      <c r="M5" s="31">
        <v>61387283</v>
      </c>
      <c r="N5" s="31">
        <v>60721877</v>
      </c>
      <c r="O5" s="31">
        <v>60089210</v>
      </c>
      <c r="P5" s="31">
        <v>59328409</v>
      </c>
      <c r="Q5" s="30">
        <v>58597815</v>
      </c>
      <c r="R5" s="30">
        <v>58092591</v>
      </c>
      <c r="S5" s="30" t="s">
        <v>109</v>
      </c>
      <c r="T5" s="30" t="s">
        <v>109</v>
      </c>
      <c r="U5" s="30">
        <v>56228594</v>
      </c>
      <c r="V5" s="30">
        <v>55573935.449999996</v>
      </c>
    </row>
    <row r="6" spans="1:22" ht="30" customHeight="1">
      <c r="A6" s="151" t="s">
        <v>113</v>
      </c>
      <c r="B6" s="157">
        <v>30088726</v>
      </c>
      <c r="C6" s="157">
        <v>29930162</v>
      </c>
      <c r="D6" s="157">
        <v>29755383</v>
      </c>
      <c r="E6" s="152">
        <v>29655398</v>
      </c>
      <c r="F6" s="130">
        <v>29519245</v>
      </c>
      <c r="G6" s="57">
        <v>29362071</v>
      </c>
      <c r="H6" s="57">
        <v>29233892</v>
      </c>
      <c r="I6" s="57">
        <v>30129320</v>
      </c>
      <c r="J6" s="58">
        <v>30085586</v>
      </c>
      <c r="K6" s="31">
        <v>29622125</v>
      </c>
      <c r="L6" s="31">
        <v>29393982</v>
      </c>
      <c r="M6" s="31">
        <v>29194655</v>
      </c>
      <c r="N6" s="31">
        <v>28828069</v>
      </c>
      <c r="O6" s="31">
        <v>28561688</v>
      </c>
      <c r="P6" s="31">
        <v>28264709</v>
      </c>
      <c r="Q6" s="30">
        <v>27984186</v>
      </c>
      <c r="R6" s="30">
        <v>27738903</v>
      </c>
      <c r="S6" s="30" t="s">
        <v>109</v>
      </c>
      <c r="T6" s="30" t="s">
        <v>109</v>
      </c>
      <c r="U6" s="30">
        <v>27050898</v>
      </c>
      <c r="V6" s="30">
        <v>26758635.289999999</v>
      </c>
    </row>
    <row r="7" spans="1:22" ht="30" customHeight="1">
      <c r="A7" s="151" t="s">
        <v>114</v>
      </c>
      <c r="B7" s="157">
        <v>27472142</v>
      </c>
      <c r="C7" s="157">
        <v>27441881</v>
      </c>
      <c r="D7" s="157">
        <v>27429203</v>
      </c>
      <c r="E7" s="152">
        <v>27452723</v>
      </c>
      <c r="F7" s="130">
        <v>27430980</v>
      </c>
      <c r="G7" s="57">
        <v>27421413</v>
      </c>
      <c r="H7" s="57">
        <v>27390231</v>
      </c>
      <c r="I7" s="57">
        <v>31640406</v>
      </c>
      <c r="J7" s="58">
        <v>31754285</v>
      </c>
      <c r="K7" s="31">
        <v>31285217</v>
      </c>
      <c r="L7" s="31">
        <v>31168868</v>
      </c>
      <c r="M7" s="31">
        <v>30994901</v>
      </c>
      <c r="N7" s="31">
        <v>30896597</v>
      </c>
      <c r="O7" s="31">
        <v>30723589</v>
      </c>
      <c r="P7" s="31">
        <v>30504938</v>
      </c>
      <c r="Q7" s="30">
        <v>30282604</v>
      </c>
      <c r="R7" s="30">
        <v>30091746</v>
      </c>
      <c r="S7" s="30" t="s">
        <v>109</v>
      </c>
      <c r="T7" s="30" t="s">
        <v>109</v>
      </c>
      <c r="U7" s="30">
        <v>29678645</v>
      </c>
      <c r="V7" s="30">
        <v>29416470.059999995</v>
      </c>
    </row>
    <row r="8" spans="1:22" ht="30" customHeight="1">
      <c r="A8" s="151" t="s">
        <v>115</v>
      </c>
      <c r="B8" s="157">
        <v>18655201</v>
      </c>
      <c r="C8" s="157">
        <v>18669264</v>
      </c>
      <c r="D8" s="157">
        <v>18686690</v>
      </c>
      <c r="E8" s="152">
        <v>18741293</v>
      </c>
      <c r="F8" s="130">
        <v>18812065</v>
      </c>
      <c r="G8" s="57">
        <v>18918458</v>
      </c>
      <c r="H8" s="57">
        <v>18856528</v>
      </c>
      <c r="I8" s="57">
        <v>19544485</v>
      </c>
      <c r="J8" s="58">
        <v>19705524</v>
      </c>
      <c r="K8" s="31">
        <v>19363275</v>
      </c>
      <c r="L8" s="31">
        <v>19415629</v>
      </c>
      <c r="M8" s="31">
        <v>19387847</v>
      </c>
      <c r="N8" s="31">
        <v>19540908</v>
      </c>
      <c r="O8" s="31">
        <v>19536996</v>
      </c>
      <c r="P8" s="31">
        <v>19489859</v>
      </c>
      <c r="Q8" s="30">
        <v>19399229</v>
      </c>
      <c r="R8" s="30">
        <v>19358853</v>
      </c>
      <c r="S8" s="30" t="s">
        <v>109</v>
      </c>
      <c r="T8" s="30" t="s">
        <v>109</v>
      </c>
      <c r="U8" s="30">
        <v>19391990</v>
      </c>
      <c r="V8" s="30">
        <v>19257369.459999993</v>
      </c>
    </row>
    <row r="9" spans="1:22" ht="30" customHeight="1">
      <c r="A9" s="34" t="s">
        <v>88</v>
      </c>
      <c r="B9" s="181">
        <v>330342293</v>
      </c>
      <c r="C9" s="181">
        <v>329236175</v>
      </c>
      <c r="D9" s="158">
        <v>326533070</v>
      </c>
      <c r="E9" s="130">
        <v>325124690</v>
      </c>
      <c r="F9" s="130">
        <v>322431073</v>
      </c>
      <c r="G9" s="86">
        <v>319459991</v>
      </c>
      <c r="H9" s="86">
        <v>317199353</v>
      </c>
      <c r="I9" s="53">
        <v>314861807</v>
      </c>
      <c r="J9" s="58">
        <v>313095504</v>
      </c>
      <c r="K9" s="31">
        <v>310650750</v>
      </c>
      <c r="L9" s="31">
        <v>309038999</v>
      </c>
      <c r="M9" s="31">
        <v>306553824</v>
      </c>
      <c r="N9" s="31">
        <v>304066863</v>
      </c>
      <c r="O9" s="31">
        <v>300999968</v>
      </c>
      <c r="P9" s="31">
        <v>297977559</v>
      </c>
      <c r="Q9" s="31">
        <v>295096293</v>
      </c>
      <c r="R9" s="31">
        <v>292887990</v>
      </c>
      <c r="S9" s="31">
        <v>290626558</v>
      </c>
      <c r="T9" s="31">
        <v>286742716</v>
      </c>
      <c r="U9" s="31">
        <v>283898269</v>
      </c>
      <c r="V9" s="31">
        <v>280692215</v>
      </c>
    </row>
    <row r="10" spans="1:22" ht="23.25" customHeight="1">
      <c r="A10" s="309" t="s">
        <v>311</v>
      </c>
      <c r="B10" s="213"/>
      <c r="C10" s="213"/>
      <c r="D10" s="213"/>
      <c r="E10" s="213"/>
      <c r="F10" s="213"/>
      <c r="G10" s="213"/>
      <c r="H10" s="213"/>
      <c r="I10" s="213"/>
      <c r="J10" s="213"/>
      <c r="K10" s="213"/>
      <c r="L10" s="213"/>
      <c r="M10" s="213"/>
      <c r="N10" s="213"/>
      <c r="O10" s="213"/>
      <c r="P10" s="213"/>
      <c r="Q10" s="213"/>
      <c r="R10" s="213"/>
      <c r="S10" s="213"/>
      <c r="T10" s="213"/>
      <c r="U10" s="213"/>
      <c r="V10" s="213"/>
    </row>
    <row r="11" spans="1:22">
      <c r="A11" s="26"/>
      <c r="B11" s="26"/>
      <c r="C11" s="26"/>
      <c r="D11" s="26"/>
      <c r="E11" s="26"/>
      <c r="F11" s="26"/>
      <c r="G11" s="26"/>
      <c r="H11" s="26"/>
      <c r="I11" s="26"/>
      <c r="J11" s="26"/>
      <c r="T11" s="64" t="s">
        <v>57</v>
      </c>
    </row>
  </sheetData>
  <customSheetViews>
    <customSheetView guid="{E053865E-1A13-40B1-8A85-F0C3DB8F084C}" fitToPage="1">
      <selection activeCell="A3" sqref="A3"/>
      <pageMargins left="0.7" right="0.7" top="0.75" bottom="0.75" header="0.3" footer="0.3"/>
      <pageSetup scale="56" orientation="landscape" r:id="rId1"/>
    </customSheetView>
  </customSheetViews>
  <pageMargins left="0.7" right="0.7" top="0.75" bottom="0.75" header="0.3" footer="0.3"/>
  <pageSetup scale="38"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pageSetUpPr fitToPage="1"/>
  </sheetPr>
  <dimension ref="A1:A25"/>
  <sheetViews>
    <sheetView workbookViewId="0">
      <selection activeCell="A25" sqref="A25"/>
    </sheetView>
  </sheetViews>
  <sheetFormatPr defaultRowHeight="15"/>
  <cols>
    <col min="1" max="1" width="136.5703125" style="119" customWidth="1"/>
  </cols>
  <sheetData>
    <row r="1" spans="1:1" ht="29.25" customHeight="1">
      <c r="A1" s="192" t="s">
        <v>104</v>
      </c>
    </row>
    <row r="2" spans="1:1">
      <c r="A2" s="127" t="s">
        <v>320</v>
      </c>
    </row>
    <row r="3" spans="1:1" s="194" customFormat="1" ht="30.75" customHeight="1">
      <c r="A3" s="193" t="s">
        <v>327</v>
      </c>
    </row>
    <row r="4" spans="1:1" s="194" customFormat="1" ht="30" customHeight="1">
      <c r="A4" s="192" t="s">
        <v>105</v>
      </c>
    </row>
    <row r="5" spans="1:1">
      <c r="A5" s="124" t="s">
        <v>107</v>
      </c>
    </row>
    <row r="6" spans="1:1">
      <c r="A6" s="110" t="s">
        <v>102</v>
      </c>
    </row>
    <row r="7" spans="1:1">
      <c r="A7" s="125" t="s">
        <v>313</v>
      </c>
    </row>
    <row r="8" spans="1:1">
      <c r="A8" s="125" t="s">
        <v>147</v>
      </c>
    </row>
    <row r="9" spans="1:1">
      <c r="A9" s="125" t="s">
        <v>148</v>
      </c>
    </row>
    <row r="10" spans="1:1">
      <c r="A10" s="110" t="s">
        <v>156</v>
      </c>
    </row>
    <row r="11" spans="1:1" s="87" customFormat="1">
      <c r="A11" s="125" t="s">
        <v>314</v>
      </c>
    </row>
    <row r="12" spans="1:1" s="87" customFormat="1">
      <c r="A12" s="125" t="s">
        <v>149</v>
      </c>
    </row>
    <row r="13" spans="1:1" s="87" customFormat="1">
      <c r="A13" s="125" t="s">
        <v>150</v>
      </c>
    </row>
    <row r="14" spans="1:1">
      <c r="A14" s="110" t="s">
        <v>132</v>
      </c>
    </row>
    <row r="15" spans="1:1">
      <c r="A15" s="126" t="s">
        <v>315</v>
      </c>
    </row>
    <row r="16" spans="1:1">
      <c r="A16" s="126" t="s">
        <v>138</v>
      </c>
    </row>
    <row r="17" spans="1:1">
      <c r="A17" s="126" t="s">
        <v>137</v>
      </c>
    </row>
    <row r="18" spans="1:1">
      <c r="A18" s="110" t="s">
        <v>133</v>
      </c>
    </row>
    <row r="19" spans="1:1">
      <c r="A19" s="126" t="s">
        <v>316</v>
      </c>
    </row>
    <row r="20" spans="1:1">
      <c r="A20" s="126" t="s">
        <v>146</v>
      </c>
    </row>
    <row r="21" spans="1:1">
      <c r="A21" s="126" t="s">
        <v>139</v>
      </c>
    </row>
    <row r="22" spans="1:1" s="196" customFormat="1" ht="29.25" customHeight="1">
      <c r="A22" s="195" t="s">
        <v>108</v>
      </c>
    </row>
    <row r="23" spans="1:1">
      <c r="A23" s="172" t="s">
        <v>317</v>
      </c>
    </row>
    <row r="24" spans="1:1" ht="33.950000000000003" customHeight="1">
      <c r="A24" s="172" t="s">
        <v>318</v>
      </c>
    </row>
    <row r="25" spans="1:1" ht="33.950000000000003" customHeight="1">
      <c r="A25" s="172" t="s">
        <v>319</v>
      </c>
    </row>
  </sheetData>
  <customSheetViews>
    <customSheetView guid="{E053865E-1A13-40B1-8A85-F0C3DB8F084C}" fitToPage="1">
      <selection activeCell="D13" sqref="D13"/>
      <pageMargins left="0.7" right="0.7" top="0.75" bottom="0.75" header="0.3" footer="0.3"/>
      <pageSetup scale="99" orientation="landscape" r:id="rId1"/>
    </customSheetView>
  </customSheetViews>
  <hyperlinks>
    <hyperlink ref="A16" location="'Table A.3.2'!_Toc239136306" display="o   Table A.3.2 Annual Estimates for July 1, 2000 to July 1, 2009" xr:uid="{00000000-0004-0000-0100-000000000000}"/>
    <hyperlink ref="A17" location="'Table A.3.3'!_Toc239136308" display="o   Table A.3.3 Annual Estimates for July 1, 1990 to July 1, 1999" xr:uid="{00000000-0004-0000-0100-000001000000}"/>
    <hyperlink ref="A19" location="'Table A.4.1'!_Toc239136309" display="Table A.4.1 Annual Estimates for July 1, 2010 to July 1, 2020" xr:uid="{00000000-0004-0000-0100-000002000000}"/>
    <hyperlink ref="A20" location="'Table A.4.2'!_Toc239136309" display="o   Table A.4.2 Annual Estimates for July 1, 2000 to July 1, 2009" xr:uid="{00000000-0004-0000-0100-000003000000}"/>
    <hyperlink ref="A24" location="'Table A.6'!_Toc239136313" display="Table A.6 Annual estimates of the resident U.S. population by a four-category urban-rural designation based on Urban Influence Codes, 2000 to 2020" xr:uid="{00000000-0004-0000-0100-000004000000}"/>
    <hyperlink ref="A25" location="'Table A.7'!_Toc239136313" display="Table A.7 Annual estimates of the resident U.S. population by a six-category urban-rural classification scheme developed by the National Center for Health Statistics (NCHS), 2000 to 2020" xr:uid="{00000000-0004-0000-0100-000005000000}"/>
    <hyperlink ref="A15" location="Table_A.3.1_Annual_Estimates_of_the_Resident_U.S._Population_by_Gender_and_One_Year_Age_Groups" display="Table A.3.1 Annual Estimates for July 1, 2010 to July 1, 2020" xr:uid="{00000000-0004-0000-0100-000006000000}"/>
    <hyperlink ref="A21" location="Table_A.4.3_Annual_Estimates_of_the_Resident_U.S._Population_by_Gender__Race__and_Hispanic_Origin" display="o   Table A.4.3 Annual Estimates for July 1, 1990 to July 1, 1999" xr:uid="{00000000-0004-0000-0100-000007000000}"/>
    <hyperlink ref="A23" location="Appendix_A.5_Annual_Estimates_of_the_U.S._Resident_Population_by_Community_Income_Quartile" display="Table A.5 Annual estimates of the resident U.S. population by national income quartiles, 2000 to 2020" xr:uid="{00000000-0004-0000-0100-000008000000}"/>
    <hyperlink ref="A7" location="A.1.1!_Toc239136301" display="Table A.1.1 Annual estimates of the resident population for the U.S., census regions, and states, July 1, 2010, to July 1, 2020" xr:uid="{00000000-0004-0000-0100-000009000000}"/>
    <hyperlink ref="A8" location="A.1.2" display="Table A.1 Annual estimates of the resident population for the U.S., census regions, and states, July 1 2010, to July 1, 2000" xr:uid="{00000000-0004-0000-0100-00000A000000}"/>
    <hyperlink ref="A9" location="A.1.3!Print_Area" display="Table A.1.3 Annual estimates of the resident population for the U.S., census regions, and states, July 1 1999, to July 1, 1990" xr:uid="{00000000-0004-0000-0100-00000B000000}"/>
    <hyperlink ref="A11" location="A.2.1!Print_Area" display="Table A.2.1 Annual estimates of the resident U.S. population by sex and selected age groups, July 1, 2010, to July 1, 2020" xr:uid="{00000000-0004-0000-0100-00000C000000}"/>
    <hyperlink ref="A12" location="A.2.2!Print_Area" display="Table A.2.2 Annual estimates of the resident U.S. population by sex and selected age groups, July 1 2010, to July 1, 2000" xr:uid="{00000000-0004-0000-0100-00000D000000}"/>
    <hyperlink ref="A13" location="A.2.3!Print_Area" display="Table A.2.3 Annual estimates of the resident U.S. population by sex and selected age groups, July 1 1999, to July 1, 1990" xr:uid="{00000000-0004-0000-0100-00000E000000}"/>
  </hyperlinks>
  <pageMargins left="0.7" right="0.7" top="0.75" bottom="0.75" header="0.3" footer="0.3"/>
  <pageSetup scale="89"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0061F-54A4-478B-A100-CE433E7A4A28}">
  <dimension ref="A1"/>
  <sheetViews>
    <sheetView workbookViewId="0"/>
  </sheetViews>
  <sheetFormatPr defaultRowHeight="15"/>
  <cols>
    <col min="1" max="1" width="215.42578125" customWidth="1"/>
  </cols>
  <sheetData>
    <row r="1" spans="1:1" ht="55.5" customHeight="1">
      <c r="A1" s="212" t="s">
        <v>153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sheetPr>
  <dimension ref="A1:L239"/>
  <sheetViews>
    <sheetView zoomScaleNormal="100" workbookViewId="0">
      <pane xSplit="1" ySplit="2" topLeftCell="B3" activePane="bottomRight" state="frozen"/>
      <selection pane="topRight" activeCell="B1" sqref="B1"/>
      <selection pane="bottomLeft" activeCell="A4" sqref="A4"/>
      <selection pane="bottomRight"/>
    </sheetView>
  </sheetViews>
  <sheetFormatPr defaultColWidth="9.140625" defaultRowHeight="29.45" customHeight="1"/>
  <cols>
    <col min="1" max="1" width="20.5703125" style="121" customWidth="1"/>
    <col min="2" max="4" width="18.42578125" style="121" customWidth="1"/>
    <col min="5" max="5" width="15.85546875" style="121" customWidth="1"/>
    <col min="6" max="12" width="13.85546875" style="121" customWidth="1"/>
    <col min="13" max="16384" width="9.140625" style="121"/>
  </cols>
  <sheetData>
    <row r="1" spans="1:12" ht="24.75" customHeight="1">
      <c r="A1" s="214" t="s">
        <v>281</v>
      </c>
      <c r="B1" s="204"/>
      <c r="C1" s="204"/>
      <c r="D1" s="204"/>
      <c r="E1" s="204"/>
      <c r="F1" s="204"/>
      <c r="G1" s="204"/>
      <c r="H1" s="204"/>
      <c r="I1" s="204"/>
      <c r="J1" s="204"/>
      <c r="K1" s="204"/>
      <c r="L1" s="204"/>
    </row>
    <row r="2" spans="1:12" s="199" customFormat="1" ht="24.75" customHeight="1">
      <c r="A2" s="197" t="s">
        <v>0</v>
      </c>
      <c r="B2" s="198">
        <v>44013</v>
      </c>
      <c r="C2" s="198">
        <v>43647</v>
      </c>
      <c r="D2" s="198">
        <v>43282</v>
      </c>
      <c r="E2" s="198">
        <v>42917</v>
      </c>
      <c r="F2" s="198">
        <v>42552</v>
      </c>
      <c r="G2" s="198">
        <v>42186</v>
      </c>
      <c r="H2" s="198">
        <v>41821</v>
      </c>
      <c r="I2" s="198">
        <v>41456</v>
      </c>
      <c r="J2" s="198">
        <v>41091</v>
      </c>
      <c r="K2" s="198">
        <v>40725</v>
      </c>
      <c r="L2" s="216">
        <v>40360</v>
      </c>
    </row>
    <row r="3" spans="1:12" s="123" customFormat="1" ht="14.1" customHeight="1" thickBot="1">
      <c r="A3" s="217" t="s">
        <v>1</v>
      </c>
      <c r="B3" s="218">
        <v>329484123</v>
      </c>
      <c r="C3" s="218">
        <v>328239523</v>
      </c>
      <c r="D3" s="218">
        <v>327167434</v>
      </c>
      <c r="E3" s="218">
        <v>325719178</v>
      </c>
      <c r="F3" s="218">
        <v>323127513</v>
      </c>
      <c r="G3" s="219">
        <v>321418820</v>
      </c>
      <c r="H3" s="218">
        <v>318857056</v>
      </c>
      <c r="I3" s="220">
        <v>316128839</v>
      </c>
      <c r="J3" s="220">
        <v>313873685</v>
      </c>
      <c r="K3" s="220">
        <v>311582564</v>
      </c>
      <c r="L3" s="220">
        <v>309326295</v>
      </c>
    </row>
    <row r="4" spans="1:12" ht="14.1" customHeight="1" thickTop="1">
      <c r="A4" s="61" t="s">
        <v>2</v>
      </c>
      <c r="B4" s="99">
        <v>55849869</v>
      </c>
      <c r="C4" s="99">
        <v>55982803</v>
      </c>
      <c r="D4" s="99">
        <v>56111079</v>
      </c>
      <c r="E4" s="62">
        <v>56470581</v>
      </c>
      <c r="F4" s="62">
        <v>56209510</v>
      </c>
      <c r="G4" s="99">
        <v>56283891</v>
      </c>
      <c r="H4" s="62">
        <v>56152333</v>
      </c>
      <c r="I4" s="62">
        <v>55943073</v>
      </c>
      <c r="J4" s="21">
        <v>55771792</v>
      </c>
      <c r="K4" s="21">
        <v>55598499</v>
      </c>
      <c r="L4" s="21">
        <v>55376322</v>
      </c>
    </row>
    <row r="5" spans="1:12" ht="14.1" customHeight="1">
      <c r="A5" s="61" t="s">
        <v>3</v>
      </c>
      <c r="B5" s="99">
        <v>68316744</v>
      </c>
      <c r="C5" s="99">
        <v>68329004</v>
      </c>
      <c r="D5" s="99">
        <v>68308744</v>
      </c>
      <c r="E5" s="62">
        <v>68179351</v>
      </c>
      <c r="F5" s="62">
        <v>67941429</v>
      </c>
      <c r="G5" s="99">
        <v>67907403</v>
      </c>
      <c r="H5" s="62">
        <v>67745108</v>
      </c>
      <c r="I5" s="62">
        <v>67547890</v>
      </c>
      <c r="J5" s="21">
        <v>67321425</v>
      </c>
      <c r="K5" s="21">
        <v>67146663</v>
      </c>
      <c r="L5" s="21">
        <v>66976321</v>
      </c>
    </row>
    <row r="6" spans="1:12" ht="14.1" customHeight="1">
      <c r="A6" s="61" t="s">
        <v>4</v>
      </c>
      <c r="B6" s="99">
        <v>126662754</v>
      </c>
      <c r="C6" s="99">
        <v>125580448</v>
      </c>
      <c r="D6" s="99">
        <v>124753948</v>
      </c>
      <c r="E6" s="62">
        <v>123658624</v>
      </c>
      <c r="F6" s="62">
        <v>122319574</v>
      </c>
      <c r="G6" s="99">
        <v>121182847</v>
      </c>
      <c r="H6" s="62">
        <v>119771934</v>
      </c>
      <c r="I6" s="62">
        <v>118383453</v>
      </c>
      <c r="J6" s="21">
        <v>117253992</v>
      </c>
      <c r="K6" s="21">
        <v>116032322</v>
      </c>
      <c r="L6" s="21">
        <v>114857899</v>
      </c>
    </row>
    <row r="7" spans="1:12" ht="14.1" customHeight="1" thickBot="1">
      <c r="A7" s="222" t="s">
        <v>5</v>
      </c>
      <c r="B7" s="223">
        <v>78654756</v>
      </c>
      <c r="C7" s="223">
        <v>78347268</v>
      </c>
      <c r="D7" s="223">
        <v>77993663</v>
      </c>
      <c r="E7" s="224">
        <v>77410622</v>
      </c>
      <c r="F7" s="224">
        <v>76657000</v>
      </c>
      <c r="G7" s="223">
        <v>76044679</v>
      </c>
      <c r="H7" s="224">
        <v>75187681</v>
      </c>
      <c r="I7" s="224">
        <v>74254423</v>
      </c>
      <c r="J7" s="225">
        <v>73526476</v>
      </c>
      <c r="K7" s="225">
        <v>72805080</v>
      </c>
      <c r="L7" s="225">
        <v>72115753</v>
      </c>
    </row>
    <row r="8" spans="1:12" ht="14.1" customHeight="1" thickTop="1">
      <c r="A8" s="215" t="s">
        <v>157</v>
      </c>
      <c r="B8" s="221">
        <f>SUM(B30,B31,B39,B52,B66)</f>
        <v>46834910</v>
      </c>
      <c r="C8" s="221">
        <f>SUM(C30,C31,C39,C52,C66)</f>
        <v>46902431</v>
      </c>
      <c r="D8" s="221">
        <f>SUM(D30,D31,D39,D52,D66)</f>
        <v>46931883</v>
      </c>
      <c r="E8" s="221">
        <f>SUM(E30,E31,E39,E52,E66)</f>
        <v>46885244</v>
      </c>
      <c r="F8" s="221">
        <f t="shared" ref="F8:L8" si="0">SUM(F30,F31,F39,F52,F66)</f>
        <v>46755973</v>
      </c>
      <c r="G8" s="221">
        <f t="shared" si="0"/>
        <v>46787011</v>
      </c>
      <c r="H8" s="221">
        <f t="shared" si="0"/>
        <v>46739039</v>
      </c>
      <c r="I8" s="221">
        <f t="shared" si="0"/>
        <v>46662180</v>
      </c>
      <c r="J8" s="221">
        <f t="shared" si="0"/>
        <v>46566078</v>
      </c>
      <c r="K8" s="221">
        <f t="shared" si="0"/>
        <v>46505452</v>
      </c>
      <c r="L8" s="221">
        <f t="shared" si="0"/>
        <v>46440304</v>
      </c>
    </row>
    <row r="9" spans="1:12" ht="14.1" customHeight="1">
      <c r="A9" s="61" t="s">
        <v>158</v>
      </c>
      <c r="B9" s="99">
        <f>SUM(B17,B34,B41,B59)</f>
        <v>19252403</v>
      </c>
      <c r="C9" s="99">
        <f>SUM(C17,C34,C41,C59)</f>
        <v>19176181</v>
      </c>
      <c r="D9" s="99">
        <f>SUM(D17,D34,D41,D59)</f>
        <v>19112813</v>
      </c>
      <c r="E9" s="99">
        <f>SUM(E17,E34,E41,E59)</f>
        <v>19029020</v>
      </c>
      <c r="F9" s="99">
        <f t="shared" ref="F9:L9" si="1">SUM(F17,F34,F41,F59)</f>
        <v>18940194</v>
      </c>
      <c r="G9" s="99">
        <f t="shared" si="1"/>
        <v>18876703</v>
      </c>
      <c r="H9" s="99">
        <f t="shared" si="1"/>
        <v>18806265</v>
      </c>
      <c r="I9" s="99">
        <f t="shared" si="1"/>
        <v>18716202</v>
      </c>
      <c r="J9" s="99">
        <f t="shared" si="1"/>
        <v>18638622</v>
      </c>
      <c r="K9" s="99">
        <f t="shared" si="1"/>
        <v>18544743</v>
      </c>
      <c r="L9" s="99">
        <f t="shared" si="1"/>
        <v>18459998</v>
      </c>
    </row>
    <row r="10" spans="1:12" ht="14.1" customHeight="1">
      <c r="A10" s="61" t="s">
        <v>159</v>
      </c>
      <c r="B10" s="99">
        <f>SUM(B47,B49,B55)</f>
        <v>41002401</v>
      </c>
      <c r="C10" s="99">
        <f>SUM(C47,C49,C55)</f>
        <v>41137740</v>
      </c>
      <c r="D10" s="99">
        <f>SUM(D47,D49,D55)</f>
        <v>41257789</v>
      </c>
      <c r="E10" s="99">
        <f>SUM(E47,E49,E55)</f>
        <v>41660580</v>
      </c>
      <c r="F10" s="99">
        <f t="shared" ref="F10:L10" si="2">SUM(F47,F49,F55)</f>
        <v>41473985</v>
      </c>
      <c r="G10" s="99">
        <f t="shared" si="2"/>
        <v>41556307</v>
      </c>
      <c r="H10" s="99">
        <f t="shared" si="2"/>
        <v>41471611</v>
      </c>
      <c r="I10" s="99">
        <f t="shared" si="2"/>
        <v>41324267</v>
      </c>
      <c r="J10" s="99">
        <f t="shared" si="2"/>
        <v>41208349</v>
      </c>
      <c r="K10" s="99">
        <f t="shared" si="2"/>
        <v>41080677</v>
      </c>
      <c r="L10" s="99">
        <f t="shared" si="2"/>
        <v>40911407</v>
      </c>
    </row>
    <row r="11" spans="1:12" ht="14.1" customHeight="1">
      <c r="A11" s="61" t="s">
        <v>160</v>
      </c>
      <c r="B11" s="99">
        <f>SUM(B19,B22,B29,B43,B45,B48,B61,B67)</f>
        <v>25213395</v>
      </c>
      <c r="C11" s="99">
        <f>SUM(C19,C22,C29,C43,C45,C48,C61,C67)</f>
        <v>24854998</v>
      </c>
      <c r="D11" s="99">
        <f>SUM(D19,D22,D29,D43,D45,D48,D61,D67)</f>
        <v>24552385</v>
      </c>
      <c r="E11" s="99">
        <f>SUM(E19,E22,E29,E43,E45,E48,E61,E67)</f>
        <v>24158117</v>
      </c>
      <c r="F11" s="99">
        <f t="shared" ref="F11:L11" si="3">SUM(F19,F22,F29,F43,F45,F48,F61,F67)</f>
        <v>23855067</v>
      </c>
      <c r="G11" s="99">
        <f t="shared" si="3"/>
        <v>23530498</v>
      </c>
      <c r="H11" s="99">
        <f t="shared" si="3"/>
        <v>23197119</v>
      </c>
      <c r="I11" s="99">
        <f t="shared" si="3"/>
        <v>22881245</v>
      </c>
      <c r="J11" s="99">
        <f t="shared" si="3"/>
        <v>22611082</v>
      </c>
      <c r="K11" s="99">
        <f t="shared" si="3"/>
        <v>22346709</v>
      </c>
      <c r="L11" s="99">
        <f t="shared" si="3"/>
        <v>22125089</v>
      </c>
    </row>
    <row r="12" spans="1:12" ht="14.1" customHeight="1">
      <c r="A12" s="61" t="s">
        <v>161</v>
      </c>
      <c r="B12" s="99">
        <f>SUM(B23,B36,B38,B46,B56,B62)</f>
        <v>14847468</v>
      </c>
      <c r="C12" s="99">
        <f>SUM(C23,C36,C38,C46,C56,C62)</f>
        <v>14845063</v>
      </c>
      <c r="D12" s="99">
        <f>SUM(D23,D36,D38,D46,D56,D62)</f>
        <v>14853290</v>
      </c>
      <c r="E12" s="99">
        <f>SUM(E23,E36,E38,E46,E56,E62)</f>
        <v>14810001</v>
      </c>
      <c r="F12" s="99">
        <f t="shared" ref="F12:L12" si="4">SUM(F23,F36,F38,F46,F56,F62)</f>
        <v>14735525</v>
      </c>
      <c r="G12" s="99">
        <f t="shared" si="4"/>
        <v>14727584</v>
      </c>
      <c r="H12" s="99">
        <f t="shared" si="4"/>
        <v>14680722</v>
      </c>
      <c r="I12" s="99">
        <f t="shared" si="4"/>
        <v>14618806</v>
      </c>
      <c r="J12" s="99">
        <f t="shared" si="4"/>
        <v>14563443</v>
      </c>
      <c r="K12" s="99">
        <f t="shared" si="4"/>
        <v>14517822</v>
      </c>
      <c r="L12" s="99">
        <f t="shared" si="4"/>
        <v>14464915</v>
      </c>
    </row>
    <row r="13" spans="1:12" ht="14.1" customHeight="1">
      <c r="A13" s="61" t="s">
        <v>162</v>
      </c>
      <c r="B13" s="99">
        <f>SUM(B18,B21,B28,B54,B64)</f>
        <v>53441361</v>
      </c>
      <c r="C13" s="99">
        <f>SUM(C18,C21,C28,C54,C64)</f>
        <v>53492270</v>
      </c>
      <c r="D13" s="99">
        <f>SUM(D18,D21,D28,D54,D64)</f>
        <v>53441278</v>
      </c>
      <c r="E13" s="99">
        <f>SUM(E18,E21,E28,E54,E64)</f>
        <v>53252505</v>
      </c>
      <c r="F13" s="99">
        <f t="shared" ref="F13:L13" si="5">SUM(F18,F21,F28,F54,F64)</f>
        <v>52801933</v>
      </c>
      <c r="G13" s="99">
        <f t="shared" si="5"/>
        <v>52514181</v>
      </c>
      <c r="H13" s="99">
        <f t="shared" si="5"/>
        <v>51990562</v>
      </c>
      <c r="I13" s="99">
        <f t="shared" si="5"/>
        <v>51373178</v>
      </c>
      <c r="J13" s="99">
        <f t="shared" si="5"/>
        <v>50915394</v>
      </c>
      <c r="K13" s="99">
        <f t="shared" si="5"/>
        <v>50458371</v>
      </c>
      <c r="L13" s="99">
        <f t="shared" si="5"/>
        <v>49990664</v>
      </c>
    </row>
    <row r="14" spans="1:12" ht="14.1" customHeight="1">
      <c r="A14" s="61" t="s">
        <v>163</v>
      </c>
      <c r="B14" s="99">
        <f>SUM(B24,B26,B27,B37,B50,B57,B63,B65,B25)</f>
        <v>66392969</v>
      </c>
      <c r="C14" s="99">
        <f>SUM(C24,C26,C27,C37,C50,C57,C63,C65,C25)</f>
        <v>65784817</v>
      </c>
      <c r="D14" s="99">
        <f>SUM(D24,D26,D27,D37,D50,D57,D63,D65,D25)</f>
        <v>65322408</v>
      </c>
      <c r="E14" s="99">
        <f>SUM(E24,E26,E27,E37,E50,E57,E63,E65,E25)</f>
        <v>64705532</v>
      </c>
      <c r="F14" s="99">
        <f t="shared" ref="F14:L14" si="6">SUM(F24,F26,F27,F37,F50,F57,F63,F65,F25)</f>
        <v>63923309</v>
      </c>
      <c r="G14" s="99">
        <f t="shared" si="6"/>
        <v>63276764</v>
      </c>
      <c r="H14" s="99">
        <f t="shared" si="6"/>
        <v>62514615</v>
      </c>
      <c r="I14" s="99">
        <f t="shared" si="6"/>
        <v>61783647</v>
      </c>
      <c r="J14" s="99">
        <f t="shared" si="6"/>
        <v>61186832</v>
      </c>
      <c r="K14" s="99">
        <f t="shared" si="6"/>
        <v>60547433</v>
      </c>
      <c r="L14" s="99">
        <f t="shared" si="6"/>
        <v>59925788</v>
      </c>
    </row>
    <row r="15" spans="1:12" ht="14.1" customHeight="1">
      <c r="A15" s="61" t="s">
        <v>164</v>
      </c>
      <c r="B15" s="99">
        <f>SUM(B32,B33,B40,B42,B44,B58,B51)</f>
        <v>21481834</v>
      </c>
      <c r="C15" s="99">
        <f>SUM(C32,C33,C40,C42,C44,C58,C51)</f>
        <v>21426573</v>
      </c>
      <c r="D15" s="99">
        <f>SUM(D32,D33,D40,D42,D44,D58,D51)</f>
        <v>21376861</v>
      </c>
      <c r="E15" s="99">
        <f>SUM(E32,E33,E40,E42,E44,E58,E51)</f>
        <v>21294107</v>
      </c>
      <c r="F15" s="99">
        <f t="shared" ref="F15:L15" si="7">SUM(F32,F33,F40,F42,F44,F58,F51)</f>
        <v>21185456</v>
      </c>
      <c r="G15" s="99">
        <f t="shared" si="7"/>
        <v>21120392</v>
      </c>
      <c r="H15" s="99">
        <f t="shared" si="7"/>
        <v>21006069</v>
      </c>
      <c r="I15" s="99">
        <f t="shared" si="7"/>
        <v>20885710</v>
      </c>
      <c r="J15" s="99">
        <f t="shared" si="7"/>
        <v>20755347</v>
      </c>
      <c r="K15" s="99">
        <f t="shared" si="7"/>
        <v>20641211</v>
      </c>
      <c r="L15" s="99">
        <f t="shared" si="7"/>
        <v>20536017</v>
      </c>
    </row>
    <row r="16" spans="1:12" ht="14.1" customHeight="1" thickBot="1">
      <c r="A16" s="222" t="s">
        <v>165</v>
      </c>
      <c r="B16" s="223">
        <f>SUM(B20,B35,B53,B60)</f>
        <v>41017382</v>
      </c>
      <c r="C16" s="223">
        <f>SUM(C20,C35,C53,C60)</f>
        <v>40619450</v>
      </c>
      <c r="D16" s="223">
        <f>SUM(D20,D35,D53,D60)</f>
        <v>40318727</v>
      </c>
      <c r="E16" s="223">
        <f>SUM(E20,E35,E53,E60)</f>
        <v>39924072</v>
      </c>
      <c r="F16" s="223">
        <f t="shared" ref="F16:L16" si="8">SUM(F20,F35,F53,F60)</f>
        <v>39456071</v>
      </c>
      <c r="G16" s="223">
        <f t="shared" si="8"/>
        <v>39029380</v>
      </c>
      <c r="H16" s="223">
        <f t="shared" si="8"/>
        <v>38451054</v>
      </c>
      <c r="I16" s="223">
        <f t="shared" si="8"/>
        <v>37883604</v>
      </c>
      <c r="J16" s="223">
        <f t="shared" si="8"/>
        <v>37428538</v>
      </c>
      <c r="K16" s="223">
        <f t="shared" si="8"/>
        <v>36940146</v>
      </c>
      <c r="L16" s="223">
        <f t="shared" si="8"/>
        <v>36472113</v>
      </c>
    </row>
    <row r="17" spans="1:12" ht="14.1" customHeight="1" thickTop="1">
      <c r="A17" s="61" t="s">
        <v>6</v>
      </c>
      <c r="B17" s="62">
        <v>4921532</v>
      </c>
      <c r="C17" s="62">
        <v>4903185</v>
      </c>
      <c r="D17" s="62">
        <v>4887871</v>
      </c>
      <c r="E17" s="62">
        <v>4874747</v>
      </c>
      <c r="F17" s="62">
        <v>4863300</v>
      </c>
      <c r="G17" s="99">
        <v>4858979</v>
      </c>
      <c r="H17" s="62">
        <v>4849377</v>
      </c>
      <c r="I17" s="21">
        <v>4833722</v>
      </c>
      <c r="J17" s="21">
        <v>4817528</v>
      </c>
      <c r="K17" s="21">
        <v>4801627</v>
      </c>
      <c r="L17" s="21">
        <v>4785570</v>
      </c>
    </row>
    <row r="18" spans="1:12" ht="14.1" customHeight="1">
      <c r="A18" s="61" t="s">
        <v>7</v>
      </c>
      <c r="B18" s="62">
        <v>731158</v>
      </c>
      <c r="C18" s="62">
        <v>731545</v>
      </c>
      <c r="D18" s="62">
        <v>737438</v>
      </c>
      <c r="E18" s="62">
        <v>739795</v>
      </c>
      <c r="F18" s="62">
        <v>741894</v>
      </c>
      <c r="G18" s="99">
        <v>738432</v>
      </c>
      <c r="H18" s="62">
        <v>736732</v>
      </c>
      <c r="I18" s="21">
        <v>735132</v>
      </c>
      <c r="J18" s="21">
        <v>730307</v>
      </c>
      <c r="K18" s="21">
        <v>723375</v>
      </c>
      <c r="L18" s="21">
        <v>713868</v>
      </c>
    </row>
    <row r="19" spans="1:12" ht="14.1" customHeight="1">
      <c r="A19" s="61" t="s">
        <v>8</v>
      </c>
      <c r="B19" s="62">
        <v>7421401</v>
      </c>
      <c r="C19" s="62">
        <v>7278717</v>
      </c>
      <c r="D19" s="62">
        <v>7171646</v>
      </c>
      <c r="E19" s="62">
        <v>7016270</v>
      </c>
      <c r="F19" s="62">
        <v>6931071</v>
      </c>
      <c r="G19" s="99">
        <v>6828065</v>
      </c>
      <c r="H19" s="62">
        <v>6731484</v>
      </c>
      <c r="I19" s="21">
        <v>6626624</v>
      </c>
      <c r="J19" s="21">
        <v>6551149</v>
      </c>
      <c r="K19" s="21">
        <v>6468796</v>
      </c>
      <c r="L19" s="21">
        <v>6408790</v>
      </c>
    </row>
    <row r="20" spans="1:12" ht="14.1" customHeight="1">
      <c r="A20" s="61" t="s">
        <v>9</v>
      </c>
      <c r="B20" s="62">
        <v>3030522</v>
      </c>
      <c r="C20" s="62">
        <v>3017804</v>
      </c>
      <c r="D20" s="62">
        <v>3013825</v>
      </c>
      <c r="E20" s="62">
        <v>3004279</v>
      </c>
      <c r="F20" s="62">
        <v>2988248</v>
      </c>
      <c r="G20" s="99">
        <v>2978204</v>
      </c>
      <c r="H20" s="62">
        <v>2966369</v>
      </c>
      <c r="I20" s="21">
        <v>2959373</v>
      </c>
      <c r="J20" s="21">
        <v>2949828</v>
      </c>
      <c r="K20" s="21">
        <v>2938506</v>
      </c>
      <c r="L20" s="21">
        <v>2922280</v>
      </c>
    </row>
    <row r="21" spans="1:12" ht="14.1" customHeight="1">
      <c r="A21" s="61" t="s">
        <v>10</v>
      </c>
      <c r="B21" s="62">
        <v>39368078</v>
      </c>
      <c r="C21" s="62">
        <v>39512223</v>
      </c>
      <c r="D21" s="62">
        <v>39557045</v>
      </c>
      <c r="E21" s="62">
        <v>39536653</v>
      </c>
      <c r="F21" s="62">
        <v>39250017</v>
      </c>
      <c r="G21" s="99">
        <v>39144818</v>
      </c>
      <c r="H21" s="62">
        <v>38802500</v>
      </c>
      <c r="I21" s="21">
        <v>38332521</v>
      </c>
      <c r="J21" s="21">
        <v>37999878</v>
      </c>
      <c r="K21" s="21">
        <v>37668681</v>
      </c>
      <c r="L21" s="21">
        <v>37333601</v>
      </c>
    </row>
    <row r="22" spans="1:12" ht="14.1" customHeight="1">
      <c r="A22" s="61" t="s">
        <v>11</v>
      </c>
      <c r="B22" s="62">
        <v>5807719</v>
      </c>
      <c r="C22" s="62">
        <v>5758736</v>
      </c>
      <c r="D22" s="62">
        <v>5695564</v>
      </c>
      <c r="E22" s="62">
        <v>5607154</v>
      </c>
      <c r="F22" s="62">
        <v>5540545</v>
      </c>
      <c r="G22" s="99">
        <v>5456574</v>
      </c>
      <c r="H22" s="62">
        <v>5355866</v>
      </c>
      <c r="I22" s="21">
        <v>5268367</v>
      </c>
      <c r="J22" s="21">
        <v>5189458</v>
      </c>
      <c r="K22" s="21">
        <v>5118400</v>
      </c>
      <c r="L22" s="21">
        <v>5048196</v>
      </c>
    </row>
    <row r="23" spans="1:12" ht="14.1" customHeight="1">
      <c r="A23" s="61" t="s">
        <v>12</v>
      </c>
      <c r="B23" s="62">
        <v>3557006</v>
      </c>
      <c r="C23" s="62">
        <v>3565287</v>
      </c>
      <c r="D23" s="62">
        <v>3572665</v>
      </c>
      <c r="E23" s="62">
        <v>3588184</v>
      </c>
      <c r="F23" s="62">
        <v>3576452</v>
      </c>
      <c r="G23" s="99">
        <v>3590886</v>
      </c>
      <c r="H23" s="62">
        <v>3596677</v>
      </c>
      <c r="I23" s="21">
        <v>3596080</v>
      </c>
      <c r="J23" s="21">
        <v>3591765</v>
      </c>
      <c r="K23" s="21">
        <v>3588948</v>
      </c>
      <c r="L23" s="21">
        <v>3579210</v>
      </c>
    </row>
    <row r="24" spans="1:12" ht="14.1" customHeight="1">
      <c r="A24" s="61" t="s">
        <v>13</v>
      </c>
      <c r="B24" s="62">
        <v>986809</v>
      </c>
      <c r="C24" s="62">
        <v>973764</v>
      </c>
      <c r="D24" s="62">
        <v>967171</v>
      </c>
      <c r="E24" s="62">
        <v>961939</v>
      </c>
      <c r="F24" s="62">
        <v>952065</v>
      </c>
      <c r="G24" s="99">
        <v>945934</v>
      </c>
      <c r="H24" s="62">
        <v>935614</v>
      </c>
      <c r="I24" s="21">
        <v>925749</v>
      </c>
      <c r="J24" s="21">
        <v>917053</v>
      </c>
      <c r="K24" s="21">
        <v>907985</v>
      </c>
      <c r="L24" s="21">
        <v>899711</v>
      </c>
    </row>
    <row r="25" spans="1:12" ht="14.1" customHeight="1">
      <c r="A25" s="61" t="s">
        <v>14</v>
      </c>
      <c r="B25" s="62">
        <v>712816</v>
      </c>
      <c r="C25" s="62">
        <v>705749</v>
      </c>
      <c r="D25" s="62">
        <v>702455</v>
      </c>
      <c r="E25" s="62">
        <v>693972</v>
      </c>
      <c r="F25" s="62">
        <v>681170</v>
      </c>
      <c r="G25" s="99">
        <v>672228</v>
      </c>
      <c r="H25" s="62">
        <v>658893</v>
      </c>
      <c r="I25" s="21">
        <v>646449</v>
      </c>
      <c r="J25" s="21">
        <v>633427</v>
      </c>
      <c r="K25" s="21">
        <v>619624</v>
      </c>
      <c r="L25" s="21">
        <v>605125</v>
      </c>
    </row>
    <row r="26" spans="1:12" ht="14.1" customHeight="1">
      <c r="A26" s="61" t="s">
        <v>15</v>
      </c>
      <c r="B26" s="62">
        <v>21733312</v>
      </c>
      <c r="C26" s="62">
        <v>21477737</v>
      </c>
      <c r="D26" s="62">
        <v>21299325</v>
      </c>
      <c r="E26" s="62">
        <v>20984400</v>
      </c>
      <c r="F26" s="62">
        <v>20612439</v>
      </c>
      <c r="G26" s="99">
        <v>20271272</v>
      </c>
      <c r="H26" s="62">
        <v>19893297</v>
      </c>
      <c r="I26" s="21">
        <v>19552860</v>
      </c>
      <c r="J26" s="21">
        <v>19320749</v>
      </c>
      <c r="K26" s="21">
        <v>19083482</v>
      </c>
      <c r="L26" s="21">
        <v>18846054</v>
      </c>
    </row>
    <row r="27" spans="1:12" ht="14.1" customHeight="1">
      <c r="A27" s="61" t="s">
        <v>16</v>
      </c>
      <c r="B27" s="62">
        <v>10710017</v>
      </c>
      <c r="C27" s="62">
        <v>10617423</v>
      </c>
      <c r="D27" s="62">
        <v>10519475</v>
      </c>
      <c r="E27" s="62">
        <v>10429379</v>
      </c>
      <c r="F27" s="62">
        <v>10310371</v>
      </c>
      <c r="G27" s="99">
        <v>10214860</v>
      </c>
      <c r="H27" s="62">
        <v>10097343</v>
      </c>
      <c r="I27" s="21">
        <v>9992167</v>
      </c>
      <c r="J27" s="21">
        <v>9915646</v>
      </c>
      <c r="K27" s="21">
        <v>9810181</v>
      </c>
      <c r="L27" s="21">
        <v>9713248</v>
      </c>
    </row>
    <row r="28" spans="1:12" ht="14.1" customHeight="1">
      <c r="A28" s="61" t="s">
        <v>17</v>
      </c>
      <c r="B28" s="62">
        <v>1407006</v>
      </c>
      <c r="C28" s="62">
        <v>1415872</v>
      </c>
      <c r="D28" s="62">
        <v>1420491</v>
      </c>
      <c r="E28" s="62">
        <v>1427538</v>
      </c>
      <c r="F28" s="62">
        <v>1428557</v>
      </c>
      <c r="G28" s="99">
        <v>1431603</v>
      </c>
      <c r="H28" s="62">
        <v>1419561</v>
      </c>
      <c r="I28" s="21">
        <v>1404054</v>
      </c>
      <c r="J28" s="21">
        <v>1390090</v>
      </c>
      <c r="K28" s="21">
        <v>1376897</v>
      </c>
      <c r="L28" s="21">
        <v>1363731</v>
      </c>
    </row>
    <row r="29" spans="1:12" ht="14.1" customHeight="1">
      <c r="A29" s="61" t="s">
        <v>18</v>
      </c>
      <c r="B29" s="62">
        <v>1826913</v>
      </c>
      <c r="C29" s="62">
        <v>1787065</v>
      </c>
      <c r="D29" s="62">
        <v>1754208</v>
      </c>
      <c r="E29" s="62">
        <v>1716943</v>
      </c>
      <c r="F29" s="62">
        <v>1683140</v>
      </c>
      <c r="G29" s="99">
        <v>1654930</v>
      </c>
      <c r="H29" s="62">
        <v>1634464</v>
      </c>
      <c r="I29" s="21">
        <v>1612136</v>
      </c>
      <c r="J29" s="21">
        <v>1595590</v>
      </c>
      <c r="K29" s="21">
        <v>1583930</v>
      </c>
      <c r="L29" s="21">
        <v>1570718</v>
      </c>
    </row>
    <row r="30" spans="1:12" ht="14.1" customHeight="1">
      <c r="A30" s="61" t="s">
        <v>19</v>
      </c>
      <c r="B30" s="62">
        <v>12587530</v>
      </c>
      <c r="C30" s="62">
        <v>12671821</v>
      </c>
      <c r="D30" s="62">
        <v>12741080</v>
      </c>
      <c r="E30" s="62">
        <v>12802023</v>
      </c>
      <c r="F30" s="62">
        <v>12801539</v>
      </c>
      <c r="G30" s="99">
        <v>12859995</v>
      </c>
      <c r="H30" s="62">
        <v>12880580</v>
      </c>
      <c r="I30" s="21">
        <v>12882135</v>
      </c>
      <c r="J30" s="21">
        <v>12868192</v>
      </c>
      <c r="K30" s="21">
        <v>12855970</v>
      </c>
      <c r="L30" s="21">
        <v>12839695</v>
      </c>
    </row>
    <row r="31" spans="1:12" ht="14.1" customHeight="1">
      <c r="A31" s="61" t="s">
        <v>20</v>
      </c>
      <c r="B31" s="62">
        <v>6754953</v>
      </c>
      <c r="C31" s="62">
        <v>6732219</v>
      </c>
      <c r="D31" s="62">
        <v>6691878</v>
      </c>
      <c r="E31" s="62">
        <v>6666818</v>
      </c>
      <c r="F31" s="62">
        <v>6633053</v>
      </c>
      <c r="G31" s="99">
        <v>6619680</v>
      </c>
      <c r="H31" s="62">
        <v>6596855</v>
      </c>
      <c r="I31" s="21">
        <v>6570902</v>
      </c>
      <c r="J31" s="21">
        <v>6537782</v>
      </c>
      <c r="K31" s="21">
        <v>6516336</v>
      </c>
      <c r="L31" s="21">
        <v>6489965</v>
      </c>
    </row>
    <row r="32" spans="1:12" ht="14.1" customHeight="1">
      <c r="A32" s="61" t="s">
        <v>21</v>
      </c>
      <c r="B32" s="62">
        <v>3163561</v>
      </c>
      <c r="C32" s="62">
        <v>3155070</v>
      </c>
      <c r="D32" s="62">
        <v>3156145</v>
      </c>
      <c r="E32" s="62">
        <v>3145711</v>
      </c>
      <c r="F32" s="62">
        <v>3134693</v>
      </c>
      <c r="G32" s="99">
        <v>3123899</v>
      </c>
      <c r="H32" s="62">
        <v>3107126</v>
      </c>
      <c r="I32" s="21">
        <v>3090416</v>
      </c>
      <c r="J32" s="21">
        <v>3075039</v>
      </c>
      <c r="K32" s="21">
        <v>3064102</v>
      </c>
      <c r="L32" s="21">
        <v>3050314</v>
      </c>
    </row>
    <row r="33" spans="1:12" ht="14.1" customHeight="1">
      <c r="A33" s="61" t="s">
        <v>22</v>
      </c>
      <c r="B33" s="62">
        <v>2913805</v>
      </c>
      <c r="C33" s="62">
        <v>2913314</v>
      </c>
      <c r="D33" s="62">
        <v>2911505</v>
      </c>
      <c r="E33" s="62">
        <v>2913123</v>
      </c>
      <c r="F33" s="62">
        <v>2907289</v>
      </c>
      <c r="G33" s="99">
        <v>2911641</v>
      </c>
      <c r="H33" s="62">
        <v>2904021</v>
      </c>
      <c r="I33" s="21">
        <v>2893957</v>
      </c>
      <c r="J33" s="21">
        <v>2885398</v>
      </c>
      <c r="K33" s="21">
        <v>2869548</v>
      </c>
      <c r="L33" s="21">
        <v>2858910</v>
      </c>
    </row>
    <row r="34" spans="1:12" ht="14.1" customHeight="1">
      <c r="A34" s="61" t="s">
        <v>23</v>
      </c>
      <c r="B34" s="62">
        <v>4477251</v>
      </c>
      <c r="C34" s="62">
        <v>4467673</v>
      </c>
      <c r="D34" s="62">
        <v>4468402</v>
      </c>
      <c r="E34" s="62">
        <v>4454189</v>
      </c>
      <c r="F34" s="62">
        <v>4436974</v>
      </c>
      <c r="G34" s="99">
        <v>4425092</v>
      </c>
      <c r="H34" s="62">
        <v>4413457</v>
      </c>
      <c r="I34" s="21">
        <v>4395295</v>
      </c>
      <c r="J34" s="21">
        <v>4379730</v>
      </c>
      <c r="K34" s="21">
        <v>4366869</v>
      </c>
      <c r="L34" s="21">
        <v>4347698</v>
      </c>
    </row>
    <row r="35" spans="1:12" ht="14.1" customHeight="1">
      <c r="A35" s="61" t="s">
        <v>24</v>
      </c>
      <c r="B35" s="62">
        <v>4645318</v>
      </c>
      <c r="C35" s="62">
        <v>4648794</v>
      </c>
      <c r="D35" s="62">
        <v>4659978</v>
      </c>
      <c r="E35" s="62">
        <v>4684333</v>
      </c>
      <c r="F35" s="62">
        <v>4681666</v>
      </c>
      <c r="G35" s="99">
        <v>4670724</v>
      </c>
      <c r="H35" s="62">
        <v>4649676</v>
      </c>
      <c r="I35" s="21">
        <v>4625470</v>
      </c>
      <c r="J35" s="21">
        <v>4602134</v>
      </c>
      <c r="K35" s="21">
        <v>4575197</v>
      </c>
      <c r="L35" s="21">
        <v>4545392</v>
      </c>
    </row>
    <row r="36" spans="1:12" ht="14.1" customHeight="1">
      <c r="A36" s="61" t="s">
        <v>25</v>
      </c>
      <c r="B36" s="62">
        <v>1350141</v>
      </c>
      <c r="C36" s="62">
        <v>1344212</v>
      </c>
      <c r="D36" s="62">
        <v>1338404</v>
      </c>
      <c r="E36" s="62">
        <v>1335907</v>
      </c>
      <c r="F36" s="62">
        <v>1331479</v>
      </c>
      <c r="G36" s="99">
        <v>1329328</v>
      </c>
      <c r="H36" s="62">
        <v>1330089</v>
      </c>
      <c r="I36" s="21">
        <v>1328302</v>
      </c>
      <c r="J36" s="21">
        <v>1328501</v>
      </c>
      <c r="K36" s="21">
        <v>1327844</v>
      </c>
      <c r="L36" s="21">
        <v>1327366</v>
      </c>
    </row>
    <row r="37" spans="1:12" ht="14.1" customHeight="1">
      <c r="A37" s="61" t="s">
        <v>26</v>
      </c>
      <c r="B37" s="62">
        <v>6055802</v>
      </c>
      <c r="C37" s="62">
        <v>6045680</v>
      </c>
      <c r="D37" s="62">
        <v>6042718</v>
      </c>
      <c r="E37" s="62">
        <v>6052177</v>
      </c>
      <c r="F37" s="62">
        <v>6016447</v>
      </c>
      <c r="G37" s="99">
        <v>6006401</v>
      </c>
      <c r="H37" s="62">
        <v>5976407</v>
      </c>
      <c r="I37" s="21">
        <v>5928814</v>
      </c>
      <c r="J37" s="21">
        <v>5884868</v>
      </c>
      <c r="K37" s="21">
        <v>5840241</v>
      </c>
      <c r="L37" s="21">
        <v>5787193</v>
      </c>
    </row>
    <row r="38" spans="1:12" ht="14.1" customHeight="1">
      <c r="A38" s="61" t="s">
        <v>27</v>
      </c>
      <c r="B38" s="62">
        <v>6893574</v>
      </c>
      <c r="C38" s="62">
        <v>6892503</v>
      </c>
      <c r="D38" s="62">
        <v>6902149</v>
      </c>
      <c r="E38" s="62">
        <v>6859819</v>
      </c>
      <c r="F38" s="62">
        <v>6811779</v>
      </c>
      <c r="G38" s="99">
        <v>6794422</v>
      </c>
      <c r="H38" s="62">
        <v>6745408</v>
      </c>
      <c r="I38" s="21">
        <v>6692824</v>
      </c>
      <c r="J38" s="21">
        <v>6645303</v>
      </c>
      <c r="K38" s="21">
        <v>6606285</v>
      </c>
      <c r="L38" s="21">
        <v>6563263</v>
      </c>
    </row>
    <row r="39" spans="1:12" ht="14.1" customHeight="1">
      <c r="A39" s="61" t="s">
        <v>28</v>
      </c>
      <c r="B39" s="62">
        <v>9966555</v>
      </c>
      <c r="C39" s="62">
        <v>9986857</v>
      </c>
      <c r="D39" s="62">
        <v>9995915</v>
      </c>
      <c r="E39" s="62">
        <v>9962311</v>
      </c>
      <c r="F39" s="62">
        <v>9928300</v>
      </c>
      <c r="G39" s="99">
        <v>9922576</v>
      </c>
      <c r="H39" s="62">
        <v>9909877</v>
      </c>
      <c r="I39" s="21">
        <v>9895622</v>
      </c>
      <c r="J39" s="21">
        <v>9882519</v>
      </c>
      <c r="K39" s="21">
        <v>9874589</v>
      </c>
      <c r="L39" s="21">
        <v>9876149</v>
      </c>
    </row>
    <row r="40" spans="1:12" ht="14.1" customHeight="1">
      <c r="A40" s="61" t="s">
        <v>29</v>
      </c>
      <c r="B40" s="62">
        <v>5657342</v>
      </c>
      <c r="C40" s="62">
        <v>5639632</v>
      </c>
      <c r="D40" s="62">
        <v>5611179</v>
      </c>
      <c r="E40" s="62">
        <v>5576606</v>
      </c>
      <c r="F40" s="62">
        <v>5519952</v>
      </c>
      <c r="G40" s="99">
        <v>5489594</v>
      </c>
      <c r="H40" s="62">
        <v>5457173</v>
      </c>
      <c r="I40" s="21">
        <v>5420380</v>
      </c>
      <c r="J40" s="21">
        <v>5379646</v>
      </c>
      <c r="K40" s="21">
        <v>5347108</v>
      </c>
      <c r="L40" s="21">
        <v>5310337</v>
      </c>
    </row>
    <row r="41" spans="1:12" ht="14.1" customHeight="1">
      <c r="A41" s="61" t="s">
        <v>30</v>
      </c>
      <c r="B41" s="62">
        <v>2966786</v>
      </c>
      <c r="C41" s="62">
        <v>2976149</v>
      </c>
      <c r="D41" s="62">
        <v>2986530</v>
      </c>
      <c r="E41" s="62">
        <v>2984100</v>
      </c>
      <c r="F41" s="62">
        <v>2988726</v>
      </c>
      <c r="G41" s="99">
        <v>2992333</v>
      </c>
      <c r="H41" s="62">
        <v>2994079</v>
      </c>
      <c r="I41" s="21">
        <v>2991207</v>
      </c>
      <c r="J41" s="21">
        <v>2986450</v>
      </c>
      <c r="K41" s="21">
        <v>2977886</v>
      </c>
      <c r="L41" s="21">
        <v>2970047</v>
      </c>
    </row>
    <row r="42" spans="1:12" ht="14.1" customHeight="1">
      <c r="A42" s="61" t="s">
        <v>31</v>
      </c>
      <c r="B42" s="62">
        <v>6151548</v>
      </c>
      <c r="C42" s="62">
        <v>6137428</v>
      </c>
      <c r="D42" s="62">
        <v>6126452</v>
      </c>
      <c r="E42" s="62">
        <v>6113532</v>
      </c>
      <c r="F42" s="62">
        <v>6093000</v>
      </c>
      <c r="G42" s="99">
        <v>6083672</v>
      </c>
      <c r="H42" s="62">
        <v>6063589</v>
      </c>
      <c r="I42" s="21">
        <v>6044171</v>
      </c>
      <c r="J42" s="21">
        <v>6024522</v>
      </c>
      <c r="K42" s="21">
        <v>6010065</v>
      </c>
      <c r="L42" s="21">
        <v>5996063</v>
      </c>
    </row>
    <row r="43" spans="1:12" ht="14.1" customHeight="1">
      <c r="A43" s="61" t="s">
        <v>32</v>
      </c>
      <c r="B43" s="62">
        <v>1080577</v>
      </c>
      <c r="C43" s="62">
        <v>1068778</v>
      </c>
      <c r="D43" s="62">
        <v>1062305</v>
      </c>
      <c r="E43" s="62">
        <v>1050493</v>
      </c>
      <c r="F43" s="62">
        <v>1042520</v>
      </c>
      <c r="G43" s="99">
        <v>1032949</v>
      </c>
      <c r="H43" s="62">
        <v>1023579</v>
      </c>
      <c r="I43" s="21">
        <v>1015165</v>
      </c>
      <c r="J43" s="21">
        <v>1005494</v>
      </c>
      <c r="K43" s="21">
        <v>997600</v>
      </c>
      <c r="L43" s="21">
        <v>990527</v>
      </c>
    </row>
    <row r="44" spans="1:12" ht="14.1" customHeight="1">
      <c r="A44" s="61" t="s">
        <v>33</v>
      </c>
      <c r="B44" s="62">
        <v>1937552</v>
      </c>
      <c r="C44" s="62">
        <v>1934408</v>
      </c>
      <c r="D44" s="62">
        <v>1929268</v>
      </c>
      <c r="E44" s="62">
        <v>1920076</v>
      </c>
      <c r="F44" s="62">
        <v>1907116</v>
      </c>
      <c r="G44" s="99">
        <v>1896190</v>
      </c>
      <c r="H44" s="62">
        <v>1881503</v>
      </c>
      <c r="I44" s="21">
        <v>1868516</v>
      </c>
      <c r="J44" s="21">
        <v>1855350</v>
      </c>
      <c r="K44" s="21">
        <v>1841749</v>
      </c>
      <c r="L44" s="21">
        <v>1829838</v>
      </c>
    </row>
    <row r="45" spans="1:12" ht="14.1" customHeight="1">
      <c r="A45" s="61" t="s">
        <v>34</v>
      </c>
      <c r="B45" s="62">
        <v>3138259</v>
      </c>
      <c r="C45" s="62">
        <v>3080156</v>
      </c>
      <c r="D45" s="62">
        <v>3034392</v>
      </c>
      <c r="E45" s="62">
        <v>2998039</v>
      </c>
      <c r="F45" s="62">
        <v>2940058</v>
      </c>
      <c r="G45" s="99">
        <v>2890845</v>
      </c>
      <c r="H45" s="62">
        <v>2839099</v>
      </c>
      <c r="I45" s="21">
        <v>2790136</v>
      </c>
      <c r="J45" s="21">
        <v>2754354</v>
      </c>
      <c r="K45" s="21">
        <v>2717951</v>
      </c>
      <c r="L45" s="21">
        <v>2703230</v>
      </c>
    </row>
    <row r="46" spans="1:12" ht="14.1" customHeight="1">
      <c r="A46" s="61" t="s">
        <v>35</v>
      </c>
      <c r="B46" s="62">
        <v>1366275</v>
      </c>
      <c r="C46" s="62">
        <v>1359711</v>
      </c>
      <c r="D46" s="62">
        <v>1356458</v>
      </c>
      <c r="E46" s="62">
        <v>1342795</v>
      </c>
      <c r="F46" s="62">
        <v>1334795</v>
      </c>
      <c r="G46" s="99">
        <v>1330608</v>
      </c>
      <c r="H46" s="62">
        <v>1326813</v>
      </c>
      <c r="I46" s="21">
        <v>1323459</v>
      </c>
      <c r="J46" s="21">
        <v>1321617</v>
      </c>
      <c r="K46" s="21">
        <v>1318075</v>
      </c>
      <c r="L46" s="21">
        <v>1316614</v>
      </c>
    </row>
    <row r="47" spans="1:12" ht="14.1" customHeight="1">
      <c r="A47" s="61" t="s">
        <v>36</v>
      </c>
      <c r="B47" s="62">
        <v>8882371</v>
      </c>
      <c r="C47" s="62">
        <v>8882190</v>
      </c>
      <c r="D47" s="62">
        <v>8908520</v>
      </c>
      <c r="E47" s="62">
        <v>9005644</v>
      </c>
      <c r="F47" s="62">
        <v>8944469</v>
      </c>
      <c r="G47" s="99">
        <v>8958013</v>
      </c>
      <c r="H47" s="62">
        <v>8938175</v>
      </c>
      <c r="I47" s="21">
        <v>8899339</v>
      </c>
      <c r="J47" s="21">
        <v>8867749</v>
      </c>
      <c r="K47" s="21">
        <v>8836639</v>
      </c>
      <c r="L47" s="21">
        <v>8802707</v>
      </c>
    </row>
    <row r="48" spans="1:12" ht="14.1" customHeight="1">
      <c r="A48" s="61" t="s">
        <v>37</v>
      </c>
      <c r="B48" s="62">
        <v>2106319</v>
      </c>
      <c r="C48" s="62">
        <v>2096829</v>
      </c>
      <c r="D48" s="62">
        <v>2095428</v>
      </c>
      <c r="E48" s="62">
        <v>2088070</v>
      </c>
      <c r="F48" s="62">
        <v>2081015</v>
      </c>
      <c r="G48" s="99">
        <v>2085109</v>
      </c>
      <c r="H48" s="62">
        <v>2085572</v>
      </c>
      <c r="I48" s="21">
        <v>2085287</v>
      </c>
      <c r="J48" s="21">
        <v>2083540</v>
      </c>
      <c r="K48" s="21">
        <v>2077919</v>
      </c>
      <c r="L48" s="21">
        <v>2064982</v>
      </c>
    </row>
    <row r="49" spans="1:12" ht="14.1" customHeight="1">
      <c r="A49" s="61" t="s">
        <v>38</v>
      </c>
      <c r="B49" s="62">
        <v>19336776</v>
      </c>
      <c r="C49" s="62">
        <v>19453561</v>
      </c>
      <c r="D49" s="62">
        <v>19542209</v>
      </c>
      <c r="E49" s="62">
        <v>19849399</v>
      </c>
      <c r="F49" s="62">
        <v>19745289</v>
      </c>
      <c r="G49" s="99">
        <v>19795791</v>
      </c>
      <c r="H49" s="62">
        <v>19746227</v>
      </c>
      <c r="I49" s="21">
        <v>19651127</v>
      </c>
      <c r="J49" s="21">
        <v>19576125</v>
      </c>
      <c r="K49" s="21">
        <v>19502728</v>
      </c>
      <c r="L49" s="21">
        <v>19398228</v>
      </c>
    </row>
    <row r="50" spans="1:12" ht="14.1" customHeight="1">
      <c r="A50" s="61" t="s">
        <v>39</v>
      </c>
      <c r="B50" s="62">
        <v>10600823</v>
      </c>
      <c r="C50" s="62">
        <v>10488084</v>
      </c>
      <c r="D50" s="62">
        <v>10383620</v>
      </c>
      <c r="E50" s="62">
        <v>10273419</v>
      </c>
      <c r="F50" s="62">
        <v>10146788</v>
      </c>
      <c r="G50" s="99">
        <v>10042802</v>
      </c>
      <c r="H50" s="62">
        <v>9943964</v>
      </c>
      <c r="I50" s="21">
        <v>9848060</v>
      </c>
      <c r="J50" s="21">
        <v>9748364</v>
      </c>
      <c r="K50" s="21">
        <v>9651377</v>
      </c>
      <c r="L50" s="21">
        <v>9559533</v>
      </c>
    </row>
    <row r="51" spans="1:12" ht="14.1" customHeight="1">
      <c r="A51" s="61" t="s">
        <v>40</v>
      </c>
      <c r="B51" s="62">
        <v>765309</v>
      </c>
      <c r="C51" s="62">
        <v>762062</v>
      </c>
      <c r="D51" s="62">
        <v>760077</v>
      </c>
      <c r="E51" s="62">
        <v>755393</v>
      </c>
      <c r="F51" s="62">
        <v>757952</v>
      </c>
      <c r="G51" s="99">
        <v>756927</v>
      </c>
      <c r="H51" s="62">
        <v>739482</v>
      </c>
      <c r="I51" s="21">
        <v>723393</v>
      </c>
      <c r="J51" s="21">
        <v>701345</v>
      </c>
      <c r="K51" s="21">
        <v>684867</v>
      </c>
      <c r="L51" s="21">
        <v>674344</v>
      </c>
    </row>
    <row r="52" spans="1:12" ht="14.1" customHeight="1">
      <c r="A52" s="61" t="s">
        <v>41</v>
      </c>
      <c r="B52" s="62">
        <v>11693217</v>
      </c>
      <c r="C52" s="62">
        <v>11689100</v>
      </c>
      <c r="D52" s="62">
        <v>11689442</v>
      </c>
      <c r="E52" s="62">
        <v>11658609</v>
      </c>
      <c r="F52" s="62">
        <v>11614373</v>
      </c>
      <c r="G52" s="99">
        <v>11613423</v>
      </c>
      <c r="H52" s="62">
        <v>11594163</v>
      </c>
      <c r="I52" s="21">
        <v>11570808</v>
      </c>
      <c r="J52" s="21">
        <v>11553031</v>
      </c>
      <c r="K52" s="21">
        <v>11549772</v>
      </c>
      <c r="L52" s="21">
        <v>11545435</v>
      </c>
    </row>
    <row r="53" spans="1:12" ht="14.1" customHeight="1">
      <c r="A53" s="61" t="s">
        <v>42</v>
      </c>
      <c r="B53" s="62">
        <v>3980783</v>
      </c>
      <c r="C53" s="62">
        <v>3956971</v>
      </c>
      <c r="D53" s="62">
        <v>3943079</v>
      </c>
      <c r="E53" s="62">
        <v>3930864</v>
      </c>
      <c r="F53" s="62">
        <v>3923561</v>
      </c>
      <c r="G53" s="99">
        <v>3911338</v>
      </c>
      <c r="H53" s="62">
        <v>3878051</v>
      </c>
      <c r="I53" s="21">
        <v>3850568</v>
      </c>
      <c r="J53" s="21">
        <v>3815780</v>
      </c>
      <c r="K53" s="21">
        <v>3785534</v>
      </c>
      <c r="L53" s="21">
        <v>3759263</v>
      </c>
    </row>
    <row r="54" spans="1:12" ht="14.1" customHeight="1">
      <c r="A54" s="61" t="s">
        <v>43</v>
      </c>
      <c r="B54" s="62">
        <v>4241507</v>
      </c>
      <c r="C54" s="62">
        <v>4217737</v>
      </c>
      <c r="D54" s="62">
        <v>4190713</v>
      </c>
      <c r="E54" s="62">
        <v>4142776</v>
      </c>
      <c r="F54" s="62">
        <v>4093465</v>
      </c>
      <c r="G54" s="99">
        <v>4028977</v>
      </c>
      <c r="H54" s="62">
        <v>3970239</v>
      </c>
      <c r="I54" s="21">
        <v>3930065</v>
      </c>
      <c r="J54" s="21">
        <v>3899801</v>
      </c>
      <c r="K54" s="21">
        <v>3867937</v>
      </c>
      <c r="L54" s="21">
        <v>3837208</v>
      </c>
    </row>
    <row r="55" spans="1:12" ht="14.1" customHeight="1">
      <c r="A55" s="61" t="s">
        <v>44</v>
      </c>
      <c r="B55" s="62">
        <v>12783254</v>
      </c>
      <c r="C55" s="62">
        <v>12801989</v>
      </c>
      <c r="D55" s="62">
        <v>12807060</v>
      </c>
      <c r="E55" s="62">
        <v>12805537</v>
      </c>
      <c r="F55" s="62">
        <v>12784227</v>
      </c>
      <c r="G55" s="99">
        <v>12802503</v>
      </c>
      <c r="H55" s="62">
        <v>12787209</v>
      </c>
      <c r="I55" s="21">
        <v>12773801</v>
      </c>
      <c r="J55" s="21">
        <v>12764475</v>
      </c>
      <c r="K55" s="21">
        <v>12741310</v>
      </c>
      <c r="L55" s="21">
        <v>12710472</v>
      </c>
    </row>
    <row r="56" spans="1:12" ht="14.1" customHeight="1">
      <c r="A56" s="61" t="s">
        <v>45</v>
      </c>
      <c r="B56" s="62">
        <v>1057125</v>
      </c>
      <c r="C56" s="62">
        <v>1059361</v>
      </c>
      <c r="D56" s="62">
        <v>1057315</v>
      </c>
      <c r="E56" s="62">
        <v>1059639</v>
      </c>
      <c r="F56" s="62">
        <v>1056426</v>
      </c>
      <c r="G56" s="99">
        <v>1056298</v>
      </c>
      <c r="H56" s="62">
        <v>1055173</v>
      </c>
      <c r="I56" s="21">
        <v>1051511</v>
      </c>
      <c r="J56" s="21">
        <v>1050304</v>
      </c>
      <c r="K56" s="21">
        <v>1050350</v>
      </c>
      <c r="L56" s="21">
        <v>1052669</v>
      </c>
    </row>
    <row r="57" spans="1:12" ht="14.1" customHeight="1">
      <c r="A57" s="61" t="s">
        <v>46</v>
      </c>
      <c r="B57" s="62">
        <v>5218040</v>
      </c>
      <c r="C57" s="62">
        <v>5148714</v>
      </c>
      <c r="D57" s="62">
        <v>5084127</v>
      </c>
      <c r="E57" s="62">
        <v>5024369</v>
      </c>
      <c r="F57" s="62">
        <v>4961119</v>
      </c>
      <c r="G57" s="99">
        <v>4896146</v>
      </c>
      <c r="H57" s="62">
        <v>4832482</v>
      </c>
      <c r="I57" s="21">
        <v>4774839</v>
      </c>
      <c r="J57" s="21">
        <v>4723417</v>
      </c>
      <c r="K57" s="21">
        <v>4673509</v>
      </c>
      <c r="L57" s="21">
        <v>4636361</v>
      </c>
    </row>
    <row r="58" spans="1:12" ht="14.1" customHeight="1">
      <c r="A58" s="61" t="s">
        <v>47</v>
      </c>
      <c r="B58" s="62">
        <v>892717</v>
      </c>
      <c r="C58" s="62">
        <v>884659</v>
      </c>
      <c r="D58" s="62">
        <v>882235</v>
      </c>
      <c r="E58" s="62">
        <v>869666</v>
      </c>
      <c r="F58" s="62">
        <v>865454</v>
      </c>
      <c r="G58" s="99">
        <v>858469</v>
      </c>
      <c r="H58" s="62">
        <v>853175</v>
      </c>
      <c r="I58" s="21">
        <v>844877</v>
      </c>
      <c r="J58" s="21">
        <v>834047</v>
      </c>
      <c r="K58" s="21">
        <v>823772</v>
      </c>
      <c r="L58" s="21">
        <v>816211</v>
      </c>
    </row>
    <row r="59" spans="1:12" ht="14.1" customHeight="1">
      <c r="A59" s="61" t="s">
        <v>48</v>
      </c>
      <c r="B59" s="62">
        <v>6886834</v>
      </c>
      <c r="C59" s="62">
        <v>6829174</v>
      </c>
      <c r="D59" s="62">
        <v>6770010</v>
      </c>
      <c r="E59" s="62">
        <v>6715984</v>
      </c>
      <c r="F59" s="62">
        <v>6651194</v>
      </c>
      <c r="G59" s="99">
        <v>6600299</v>
      </c>
      <c r="H59" s="62">
        <v>6549352</v>
      </c>
      <c r="I59" s="21">
        <v>6495978</v>
      </c>
      <c r="J59" s="21">
        <v>6454914</v>
      </c>
      <c r="K59" s="21">
        <v>6398361</v>
      </c>
      <c r="L59" s="21">
        <v>6356683</v>
      </c>
    </row>
    <row r="60" spans="1:12" ht="14.1" customHeight="1">
      <c r="A60" s="61" t="s">
        <v>49</v>
      </c>
      <c r="B60" s="62">
        <v>29360759</v>
      </c>
      <c r="C60" s="62">
        <v>28995881</v>
      </c>
      <c r="D60" s="62">
        <v>28701845</v>
      </c>
      <c r="E60" s="62">
        <v>28304596</v>
      </c>
      <c r="F60" s="62">
        <v>27862596</v>
      </c>
      <c r="G60" s="99">
        <v>27469114</v>
      </c>
      <c r="H60" s="62">
        <v>26956958</v>
      </c>
      <c r="I60" s="21">
        <v>26448193</v>
      </c>
      <c r="J60" s="21">
        <v>26060796</v>
      </c>
      <c r="K60" s="21">
        <v>25640909</v>
      </c>
      <c r="L60" s="21">
        <v>25245178</v>
      </c>
    </row>
    <row r="61" spans="1:12" ht="14.1" customHeight="1">
      <c r="A61" s="61" t="s">
        <v>50</v>
      </c>
      <c r="B61" s="62">
        <v>3249879</v>
      </c>
      <c r="C61" s="62">
        <v>3205958</v>
      </c>
      <c r="D61" s="62">
        <v>3161105</v>
      </c>
      <c r="E61" s="62">
        <v>3101833</v>
      </c>
      <c r="F61" s="62">
        <v>3051217</v>
      </c>
      <c r="G61" s="99">
        <v>2995919</v>
      </c>
      <c r="H61" s="62">
        <v>2942902</v>
      </c>
      <c r="I61" s="21">
        <v>2900872</v>
      </c>
      <c r="J61" s="21">
        <v>2854871</v>
      </c>
      <c r="K61" s="21">
        <v>2814784</v>
      </c>
      <c r="L61" s="21">
        <v>2774424</v>
      </c>
    </row>
    <row r="62" spans="1:12" ht="14.1" customHeight="1">
      <c r="A62" s="61" t="s">
        <v>51</v>
      </c>
      <c r="B62" s="62">
        <v>623347</v>
      </c>
      <c r="C62" s="62">
        <v>623989</v>
      </c>
      <c r="D62" s="62">
        <v>626299</v>
      </c>
      <c r="E62" s="62">
        <v>623657</v>
      </c>
      <c r="F62" s="62">
        <v>624594</v>
      </c>
      <c r="G62" s="99">
        <v>626042</v>
      </c>
      <c r="H62" s="62">
        <v>626562</v>
      </c>
      <c r="I62" s="21">
        <v>626630</v>
      </c>
      <c r="J62" s="21">
        <v>625953</v>
      </c>
      <c r="K62" s="21">
        <v>626320</v>
      </c>
      <c r="L62" s="21">
        <v>625793</v>
      </c>
    </row>
    <row r="63" spans="1:12" ht="14.1" customHeight="1">
      <c r="A63" s="61" t="s">
        <v>52</v>
      </c>
      <c r="B63" s="62">
        <v>8590563</v>
      </c>
      <c r="C63" s="62">
        <v>8535519</v>
      </c>
      <c r="D63" s="62">
        <v>8517685</v>
      </c>
      <c r="E63" s="62">
        <v>8470020</v>
      </c>
      <c r="F63" s="62">
        <v>8411808</v>
      </c>
      <c r="G63" s="99">
        <v>8382993</v>
      </c>
      <c r="H63" s="62">
        <v>8326289</v>
      </c>
      <c r="I63" s="21">
        <v>8260405</v>
      </c>
      <c r="J63" s="21">
        <v>8186628</v>
      </c>
      <c r="K63" s="21">
        <v>8105850</v>
      </c>
      <c r="L63" s="21">
        <v>8024417</v>
      </c>
    </row>
    <row r="64" spans="1:12" ht="14.1" customHeight="1">
      <c r="A64" s="61" t="s">
        <v>53</v>
      </c>
      <c r="B64" s="62">
        <v>7693612</v>
      </c>
      <c r="C64" s="62">
        <v>7614893</v>
      </c>
      <c r="D64" s="62">
        <v>7535591</v>
      </c>
      <c r="E64" s="62">
        <v>7405743</v>
      </c>
      <c r="F64" s="62">
        <v>7288000</v>
      </c>
      <c r="G64" s="99">
        <v>7170351</v>
      </c>
      <c r="H64" s="62">
        <v>7061530</v>
      </c>
      <c r="I64" s="21">
        <v>6971406</v>
      </c>
      <c r="J64" s="21">
        <v>6895318</v>
      </c>
      <c r="K64" s="21">
        <v>6821481</v>
      </c>
      <c r="L64" s="21">
        <v>6742256</v>
      </c>
    </row>
    <row r="65" spans="1:12" ht="14.1" customHeight="1">
      <c r="A65" s="61" t="s">
        <v>54</v>
      </c>
      <c r="B65" s="62">
        <v>1784787</v>
      </c>
      <c r="C65" s="62">
        <v>1792147</v>
      </c>
      <c r="D65" s="62">
        <v>1805832</v>
      </c>
      <c r="E65" s="62">
        <v>1815857</v>
      </c>
      <c r="F65" s="62">
        <v>1831102</v>
      </c>
      <c r="G65" s="99">
        <v>1844128</v>
      </c>
      <c r="H65" s="62">
        <v>1850326</v>
      </c>
      <c r="I65" s="21">
        <v>1854304</v>
      </c>
      <c r="J65" s="21">
        <v>1856680</v>
      </c>
      <c r="K65" s="21">
        <v>1855184</v>
      </c>
      <c r="L65" s="21">
        <v>1854146</v>
      </c>
    </row>
    <row r="66" spans="1:12" ht="14.1" customHeight="1">
      <c r="A66" s="61" t="s">
        <v>55</v>
      </c>
      <c r="B66" s="62">
        <v>5832655</v>
      </c>
      <c r="C66" s="62">
        <v>5822434</v>
      </c>
      <c r="D66" s="62">
        <v>5813568</v>
      </c>
      <c r="E66" s="62">
        <v>5795483</v>
      </c>
      <c r="F66" s="62">
        <v>5778708</v>
      </c>
      <c r="G66" s="99">
        <v>5771337</v>
      </c>
      <c r="H66" s="62">
        <v>5757564</v>
      </c>
      <c r="I66" s="21">
        <v>5742713</v>
      </c>
      <c r="J66" s="21">
        <v>5724554</v>
      </c>
      <c r="K66" s="21">
        <v>5708785</v>
      </c>
      <c r="L66" s="21">
        <v>5689060</v>
      </c>
    </row>
    <row r="67" spans="1:12" ht="14.1" customHeight="1">
      <c r="A67" s="61" t="s">
        <v>56</v>
      </c>
      <c r="B67" s="62">
        <v>582328</v>
      </c>
      <c r="C67" s="62">
        <v>578759</v>
      </c>
      <c r="D67" s="62">
        <v>577737</v>
      </c>
      <c r="E67" s="62">
        <v>579315</v>
      </c>
      <c r="F67" s="62">
        <v>585501</v>
      </c>
      <c r="G67" s="99">
        <v>586107</v>
      </c>
      <c r="H67" s="62">
        <v>584153</v>
      </c>
      <c r="I67" s="21">
        <v>582658</v>
      </c>
      <c r="J67" s="21">
        <v>576626</v>
      </c>
      <c r="K67" s="21">
        <v>567329</v>
      </c>
      <c r="L67" s="21">
        <v>564222</v>
      </c>
    </row>
    <row r="68" spans="1:12" s="114" customFormat="1" ht="318.75" customHeight="1">
      <c r="A68" s="166"/>
      <c r="B68" s="166" t="s">
        <v>321</v>
      </c>
      <c r="C68" s="166" t="s">
        <v>282</v>
      </c>
      <c r="D68" s="166" t="s">
        <v>283</v>
      </c>
      <c r="E68" s="166" t="s">
        <v>284</v>
      </c>
      <c r="F68" s="166" t="s">
        <v>285</v>
      </c>
      <c r="G68" s="166" t="s">
        <v>286</v>
      </c>
      <c r="H68" s="166" t="s">
        <v>287</v>
      </c>
      <c r="I68" s="269" t="s">
        <v>288</v>
      </c>
      <c r="J68" s="269" t="s">
        <v>171</v>
      </c>
      <c r="K68" s="269"/>
      <c r="L68" s="269"/>
    </row>
    <row r="69" spans="1:12" ht="12.75"/>
    <row r="70" spans="1:12" ht="12.75"/>
    <row r="71" spans="1:12" ht="12.75"/>
    <row r="72" spans="1:12" ht="12.75"/>
    <row r="73" spans="1:12" ht="12.75"/>
    <row r="74" spans="1:12" ht="12.75"/>
    <row r="75" spans="1:12" ht="12.75"/>
    <row r="76" spans="1:12" ht="12.75"/>
    <row r="77" spans="1:12" ht="12.75"/>
    <row r="78" spans="1:12" ht="12.75"/>
    <row r="79" spans="1:12" ht="12.75"/>
    <row r="80" spans="1:12"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sheetData>
  <customSheetViews>
    <customSheetView guid="{E053865E-1A13-40B1-8A85-F0C3DB8F084C}" fitToPage="1">
      <pane xSplit="1" ySplit="3" topLeftCell="B4" activePane="bottomRight" state="frozen"/>
      <selection pane="bottomRight" activeCell="B2" sqref="B2:H2"/>
      <pageMargins left="0.7" right="0.7" top="0.75" bottom="0.75" header="0.3" footer="0.3"/>
      <pageSetup scale="80" fitToWidth="3" fitToHeight="2" orientation="landscape" r:id="rId1"/>
    </customSheetView>
  </customSheetViews>
  <pageMargins left="0.45" right="0.45" top="0.75" bottom="0.75" header="0.3" footer="0.3"/>
  <pageSetup scale="75" fitToWidth="4" fitToHeight="2"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A1:L69"/>
  <sheetViews>
    <sheetView workbookViewId="0">
      <pane xSplit="1" ySplit="2" topLeftCell="B61" activePane="bottomRight" state="frozen"/>
      <selection pane="topRight" activeCell="B1" sqref="B1"/>
      <selection pane="bottomLeft" activeCell="A4" sqref="A4"/>
      <selection pane="bottomRight" activeCell="C72" sqref="C72"/>
    </sheetView>
  </sheetViews>
  <sheetFormatPr defaultColWidth="9.140625" defaultRowHeight="12.75"/>
  <cols>
    <col min="1" max="1" width="20.5703125" style="121" customWidth="1"/>
    <col min="2" max="2" width="12.7109375" style="132" customWidth="1"/>
    <col min="3" max="12" width="12.7109375" style="121" customWidth="1"/>
    <col min="13" max="16384" width="9.140625" style="121"/>
  </cols>
  <sheetData>
    <row r="1" spans="1:12" ht="24.75" customHeight="1">
      <c r="A1" s="236" t="s">
        <v>141</v>
      </c>
      <c r="B1" s="237"/>
      <c r="C1" s="238"/>
      <c r="D1" s="238"/>
      <c r="E1" s="238"/>
      <c r="F1" s="238"/>
      <c r="G1" s="238"/>
      <c r="H1" s="238"/>
      <c r="I1" s="238"/>
      <c r="J1" s="238"/>
      <c r="K1" s="238"/>
      <c r="L1" s="239" t="s">
        <v>57</v>
      </c>
    </row>
    <row r="2" spans="1:12" s="122" customFormat="1" ht="17.100000000000001" customHeight="1" thickBot="1">
      <c r="A2" s="217" t="s">
        <v>0</v>
      </c>
      <c r="B2" s="226">
        <v>40360</v>
      </c>
      <c r="C2" s="227">
        <v>39995</v>
      </c>
      <c r="D2" s="227">
        <v>39630</v>
      </c>
      <c r="E2" s="227">
        <v>39264</v>
      </c>
      <c r="F2" s="227">
        <v>38899</v>
      </c>
      <c r="G2" s="228">
        <v>38534</v>
      </c>
      <c r="H2" s="228">
        <v>38169</v>
      </c>
      <c r="I2" s="228">
        <v>37803</v>
      </c>
      <c r="J2" s="228">
        <v>37438</v>
      </c>
      <c r="K2" s="228">
        <v>37073</v>
      </c>
      <c r="L2" s="228">
        <v>36708</v>
      </c>
    </row>
    <row r="3" spans="1:12" s="123" customFormat="1" ht="14.1" customHeight="1" thickTop="1" thickBot="1">
      <c r="A3" s="231" t="s">
        <v>1</v>
      </c>
      <c r="B3" s="232">
        <v>309349689</v>
      </c>
      <c r="C3" s="233">
        <v>306771529</v>
      </c>
      <c r="D3" s="233">
        <v>304093966</v>
      </c>
      <c r="E3" s="233">
        <v>301231207</v>
      </c>
      <c r="F3" s="233">
        <v>298379912</v>
      </c>
      <c r="G3" s="233">
        <v>295516599</v>
      </c>
      <c r="H3" s="233">
        <v>292805298</v>
      </c>
      <c r="I3" s="233">
        <v>290107933</v>
      </c>
      <c r="J3" s="233">
        <v>287625193</v>
      </c>
      <c r="K3" s="233">
        <v>284968955</v>
      </c>
      <c r="L3" s="233">
        <v>282162411</v>
      </c>
    </row>
    <row r="4" spans="1:12" ht="14.1" customHeight="1" thickTop="1">
      <c r="A4" s="61" t="s">
        <v>2</v>
      </c>
      <c r="B4" s="131">
        <v>55361036</v>
      </c>
      <c r="C4" s="22">
        <v>55133101</v>
      </c>
      <c r="D4" s="22">
        <v>54875926</v>
      </c>
      <c r="E4" s="22">
        <v>54653362</v>
      </c>
      <c r="F4" s="22">
        <v>54522659</v>
      </c>
      <c r="G4" s="22">
        <v>54451230</v>
      </c>
      <c r="H4" s="22">
        <v>54423533</v>
      </c>
      <c r="I4" s="22">
        <v>54334453</v>
      </c>
      <c r="J4" s="22">
        <v>54143915</v>
      </c>
      <c r="K4" s="22">
        <v>53915522</v>
      </c>
      <c r="L4" s="22">
        <v>53666295</v>
      </c>
    </row>
    <row r="5" spans="1:12" ht="14.1" customHeight="1">
      <c r="A5" s="61" t="s">
        <v>3</v>
      </c>
      <c r="B5" s="131">
        <v>66975848</v>
      </c>
      <c r="C5" s="22">
        <v>66748437</v>
      </c>
      <c r="D5" s="22">
        <v>66523935</v>
      </c>
      <c r="E5" s="22">
        <v>66293689</v>
      </c>
      <c r="F5" s="22">
        <v>66028555</v>
      </c>
      <c r="G5" s="22">
        <v>65751872</v>
      </c>
      <c r="H5" s="22">
        <v>65532305</v>
      </c>
      <c r="I5" s="22">
        <v>65276954</v>
      </c>
      <c r="J5" s="22">
        <v>65018293</v>
      </c>
      <c r="K5" s="22">
        <v>64776531</v>
      </c>
      <c r="L5" s="22">
        <v>64491431</v>
      </c>
    </row>
    <row r="6" spans="1:12" ht="14.1" customHeight="1">
      <c r="A6" s="61" t="s">
        <v>4</v>
      </c>
      <c r="B6" s="131">
        <v>114865724</v>
      </c>
      <c r="C6" s="22">
        <v>113548615</v>
      </c>
      <c r="D6" s="22">
        <v>112184930</v>
      </c>
      <c r="E6" s="22">
        <v>110688742</v>
      </c>
      <c r="F6" s="22">
        <v>109076933</v>
      </c>
      <c r="G6" s="22">
        <v>107479771</v>
      </c>
      <c r="H6" s="22">
        <v>105883977</v>
      </c>
      <c r="I6" s="22">
        <v>104380188</v>
      </c>
      <c r="J6" s="22">
        <v>103150787</v>
      </c>
      <c r="K6" s="22">
        <v>101849575</v>
      </c>
      <c r="L6" s="22">
        <v>100565549</v>
      </c>
    </row>
    <row r="7" spans="1:12" ht="14.1" customHeight="1" thickBot="1">
      <c r="A7" s="222" t="s">
        <v>5</v>
      </c>
      <c r="B7" s="234">
        <v>72147081</v>
      </c>
      <c r="C7" s="235">
        <v>71341376</v>
      </c>
      <c r="D7" s="235">
        <v>70509175</v>
      </c>
      <c r="E7" s="235">
        <v>69595414</v>
      </c>
      <c r="F7" s="235">
        <v>68751765</v>
      </c>
      <c r="G7" s="235">
        <v>67833726</v>
      </c>
      <c r="H7" s="235">
        <v>66965483</v>
      </c>
      <c r="I7" s="235">
        <v>66116338</v>
      </c>
      <c r="J7" s="235">
        <v>65312198</v>
      </c>
      <c r="K7" s="235">
        <v>64427327</v>
      </c>
      <c r="L7" s="235">
        <v>63439136</v>
      </c>
    </row>
    <row r="8" spans="1:12" ht="14.1" customHeight="1" thickTop="1">
      <c r="A8" s="215" t="s">
        <v>157</v>
      </c>
      <c r="B8" s="221">
        <f>SUM(B30,B31,B39,B52,B66)</f>
        <v>46438590</v>
      </c>
      <c r="C8" s="221">
        <f t="shared" ref="C8:L8" si="0">SUM(C30,C31,C39,C52,C66)</f>
        <v>46355854</v>
      </c>
      <c r="D8" s="221">
        <f t="shared" si="0"/>
        <v>46275120</v>
      </c>
      <c r="E8" s="221">
        <f t="shared" si="0"/>
        <v>46187992</v>
      </c>
      <c r="F8" s="221">
        <f t="shared" si="0"/>
        <v>46071573</v>
      </c>
      <c r="G8" s="221">
        <f t="shared" si="0"/>
        <v>45949142</v>
      </c>
      <c r="H8" s="221">
        <f t="shared" si="0"/>
        <v>45844372</v>
      </c>
      <c r="I8" s="221">
        <f t="shared" si="0"/>
        <v>45707787</v>
      </c>
      <c r="J8" s="221">
        <f t="shared" si="0"/>
        <v>45550284</v>
      </c>
      <c r="K8" s="221">
        <f t="shared" si="0"/>
        <v>45401564</v>
      </c>
      <c r="L8" s="221">
        <f t="shared" si="0"/>
        <v>45216019</v>
      </c>
    </row>
    <row r="9" spans="1:12" ht="14.1" customHeight="1">
      <c r="A9" s="61" t="s">
        <v>158</v>
      </c>
      <c r="B9" s="99">
        <f>SUM(B17,B34,B41,B59)</f>
        <v>18458497</v>
      </c>
      <c r="C9" s="99">
        <f t="shared" ref="C9:L9" si="1">SUM(C17,C34,C41,C59)</f>
        <v>18339805</v>
      </c>
      <c r="D9" s="99">
        <f t="shared" si="1"/>
        <v>18203301</v>
      </c>
      <c r="E9" s="99">
        <f t="shared" si="1"/>
        <v>18033589</v>
      </c>
      <c r="F9" s="99">
        <f t="shared" si="1"/>
        <v>17841964</v>
      </c>
      <c r="G9" s="99">
        <f t="shared" si="1"/>
        <v>17649547</v>
      </c>
      <c r="H9" s="99">
        <f t="shared" si="1"/>
        <v>17476649</v>
      </c>
      <c r="I9" s="99">
        <f t="shared" si="1"/>
        <v>17336785</v>
      </c>
      <c r="J9" s="99">
        <f t="shared" si="1"/>
        <v>17224563</v>
      </c>
      <c r="K9" s="99">
        <f t="shared" si="1"/>
        <v>17139549</v>
      </c>
      <c r="L9" s="99">
        <f t="shared" si="1"/>
        <v>17053266</v>
      </c>
    </row>
    <row r="10" spans="1:12" ht="14.1" customHeight="1">
      <c r="A10" s="61" t="s">
        <v>159</v>
      </c>
      <c r="B10" s="99">
        <f>SUM(B47,B49,B55)</f>
        <v>40903537</v>
      </c>
      <c r="C10" s="99">
        <f t="shared" ref="C10:L10" si="2">SUM(C47,C49,C55)</f>
        <v>40729526</v>
      </c>
      <c r="D10" s="99">
        <f t="shared" si="2"/>
        <v>40535811</v>
      </c>
      <c r="E10" s="99">
        <f t="shared" si="2"/>
        <v>40374157</v>
      </c>
      <c r="F10" s="99">
        <f t="shared" si="2"/>
        <v>40277119</v>
      </c>
      <c r="G10" s="99">
        <f t="shared" si="2"/>
        <v>40234574</v>
      </c>
      <c r="H10" s="99">
        <f t="shared" si="2"/>
        <v>40216850</v>
      </c>
      <c r="I10" s="99">
        <f t="shared" si="2"/>
        <v>40151999</v>
      </c>
      <c r="J10" s="99">
        <f t="shared" si="2"/>
        <v>40021474</v>
      </c>
      <c r="K10" s="99">
        <f t="shared" si="2"/>
        <v>39874479</v>
      </c>
      <c r="L10" s="99">
        <f t="shared" si="2"/>
        <v>39716574</v>
      </c>
    </row>
    <row r="11" spans="1:12" ht="14.1" customHeight="1">
      <c r="A11" s="61" t="s">
        <v>160</v>
      </c>
      <c r="B11" s="99">
        <f>SUM(B19,B22,B29,B43,B45,B48,B61,B67)</f>
        <v>22136659</v>
      </c>
      <c r="C11" s="99">
        <f t="shared" ref="C11:L11" si="3">SUM(C19,C22,C29,C43,C45,C48,C61,C67)</f>
        <v>21858509</v>
      </c>
      <c r="D11" s="99">
        <f t="shared" si="3"/>
        <v>21554191</v>
      </c>
      <c r="E11" s="99">
        <f t="shared" si="3"/>
        <v>21165124</v>
      </c>
      <c r="F11" s="99">
        <f t="shared" si="3"/>
        <v>20703894</v>
      </c>
      <c r="G11" s="99">
        <f t="shared" si="3"/>
        <v>20175601</v>
      </c>
      <c r="H11" s="99">
        <f t="shared" si="3"/>
        <v>19709944</v>
      </c>
      <c r="I11" s="99">
        <f t="shared" si="3"/>
        <v>19312120</v>
      </c>
      <c r="J11" s="99">
        <f t="shared" si="3"/>
        <v>18992632</v>
      </c>
      <c r="K11" s="99">
        <f t="shared" si="3"/>
        <v>18634548</v>
      </c>
      <c r="L11" s="99">
        <f t="shared" si="3"/>
        <v>18269457</v>
      </c>
    </row>
    <row r="12" spans="1:12" ht="14.1" customHeight="1">
      <c r="A12" s="61" t="s">
        <v>161</v>
      </c>
      <c r="B12" s="99">
        <f>SUM(B23,B36,B38,B46,B56,B62)</f>
        <v>14457499</v>
      </c>
      <c r="C12" s="99">
        <f t="shared" ref="C12:L12" si="4">SUM(C23,C36,C38,C46,C56,C62)</f>
        <v>14403575</v>
      </c>
      <c r="D12" s="99">
        <f t="shared" si="4"/>
        <v>14340115</v>
      </c>
      <c r="E12" s="99">
        <f t="shared" si="4"/>
        <v>14279205</v>
      </c>
      <c r="F12" s="99">
        <f t="shared" si="4"/>
        <v>14245540</v>
      </c>
      <c r="G12" s="99">
        <f t="shared" si="4"/>
        <v>14216656</v>
      </c>
      <c r="H12" s="99">
        <f t="shared" si="4"/>
        <v>14206683</v>
      </c>
      <c r="I12" s="99">
        <f t="shared" si="4"/>
        <v>14182454</v>
      </c>
      <c r="J12" s="99">
        <f t="shared" si="4"/>
        <v>14122441</v>
      </c>
      <c r="K12" s="99">
        <f t="shared" si="4"/>
        <v>14041043</v>
      </c>
      <c r="L12" s="99">
        <f t="shared" si="4"/>
        <v>13949721</v>
      </c>
    </row>
    <row r="13" spans="1:12" ht="14.1" customHeight="1">
      <c r="A13" s="61" t="s">
        <v>162</v>
      </c>
      <c r="B13" s="99">
        <f>SUM(B18,B21,B28,B54,B64)</f>
        <v>50010422</v>
      </c>
      <c r="C13" s="99">
        <f t="shared" ref="C13:L13" si="5">SUM(C18,C21,C28,C54,C64)</f>
        <v>49482867</v>
      </c>
      <c r="D13" s="99">
        <f t="shared" si="5"/>
        <v>48954984</v>
      </c>
      <c r="E13" s="99">
        <f t="shared" si="5"/>
        <v>48430290</v>
      </c>
      <c r="F13" s="99">
        <f t="shared" si="5"/>
        <v>48047871</v>
      </c>
      <c r="G13" s="99">
        <f t="shared" si="5"/>
        <v>47658125</v>
      </c>
      <c r="H13" s="99">
        <f t="shared" si="5"/>
        <v>47255539</v>
      </c>
      <c r="I13" s="99">
        <f t="shared" si="5"/>
        <v>46804218</v>
      </c>
      <c r="J13" s="99">
        <f t="shared" si="5"/>
        <v>46319566</v>
      </c>
      <c r="K13" s="99">
        <f t="shared" si="5"/>
        <v>45792779</v>
      </c>
      <c r="L13" s="99">
        <f t="shared" si="5"/>
        <v>45169679</v>
      </c>
    </row>
    <row r="14" spans="1:12" ht="14.1" customHeight="1">
      <c r="A14" s="61" t="s">
        <v>163</v>
      </c>
      <c r="B14" s="99">
        <f>SUM(B24,B26,B27,B37,B50,B57,B63,B65,B25)</f>
        <v>59922577</v>
      </c>
      <c r="C14" s="99">
        <f t="shared" ref="C14:L14" si="6">SUM(C24,C26,C27,C37,C50,C57,C63,C65,C25)</f>
        <v>59300986</v>
      </c>
      <c r="D14" s="99">
        <f t="shared" si="6"/>
        <v>58693474</v>
      </c>
      <c r="E14" s="99">
        <f t="shared" si="6"/>
        <v>57964590</v>
      </c>
      <c r="F14" s="99">
        <f t="shared" si="6"/>
        <v>57156873</v>
      </c>
      <c r="G14" s="99">
        <f t="shared" si="6"/>
        <v>56145779</v>
      </c>
      <c r="H14" s="99">
        <f t="shared" si="6"/>
        <v>55186148</v>
      </c>
      <c r="I14" s="99">
        <f t="shared" si="6"/>
        <v>54261722</v>
      </c>
      <c r="J14" s="99">
        <f t="shared" si="6"/>
        <v>53543625</v>
      </c>
      <c r="K14" s="99">
        <f t="shared" si="6"/>
        <v>52753858</v>
      </c>
      <c r="L14" s="99">
        <f t="shared" si="6"/>
        <v>51962946</v>
      </c>
    </row>
    <row r="15" spans="1:12" ht="14.1" customHeight="1">
      <c r="A15" s="61" t="s">
        <v>164</v>
      </c>
      <c r="B15" s="99">
        <f>SUM(B32,B33,B40,B42,B44,B58,B51)</f>
        <v>20537258</v>
      </c>
      <c r="C15" s="99">
        <f t="shared" ref="C15:L15" si="7">SUM(C32,C33,C40,C42,C44,C58,C51)</f>
        <v>20392583</v>
      </c>
      <c r="D15" s="99">
        <f t="shared" si="7"/>
        <v>20248815</v>
      </c>
      <c r="E15" s="99">
        <f t="shared" si="7"/>
        <v>20105697</v>
      </c>
      <c r="F15" s="99">
        <f t="shared" si="7"/>
        <v>19956982</v>
      </c>
      <c r="G15" s="99">
        <f t="shared" si="7"/>
        <v>19802730</v>
      </c>
      <c r="H15" s="99">
        <f t="shared" si="7"/>
        <v>19687933</v>
      </c>
      <c r="I15" s="99">
        <f t="shared" si="7"/>
        <v>19569167</v>
      </c>
      <c r="J15" s="99">
        <f t="shared" si="7"/>
        <v>19468009</v>
      </c>
      <c r="K15" s="99">
        <f t="shared" si="7"/>
        <v>19374967</v>
      </c>
      <c r="L15" s="99">
        <f t="shared" si="7"/>
        <v>19275412</v>
      </c>
    </row>
    <row r="16" spans="1:12" ht="14.1" customHeight="1" thickBot="1">
      <c r="A16" s="222" t="s">
        <v>165</v>
      </c>
      <c r="B16" s="223">
        <f>SUM(B20,B35,B53,B60)</f>
        <v>36484650</v>
      </c>
      <c r="C16" s="223">
        <f t="shared" ref="C16:L16" si="8">SUM(C20,C35,C53,C60)</f>
        <v>35907824</v>
      </c>
      <c r="D16" s="223">
        <f t="shared" si="8"/>
        <v>35288155</v>
      </c>
      <c r="E16" s="223">
        <f t="shared" si="8"/>
        <v>34690563</v>
      </c>
      <c r="F16" s="223">
        <f t="shared" si="8"/>
        <v>34078096</v>
      </c>
      <c r="G16" s="223">
        <f t="shared" si="8"/>
        <v>33684445</v>
      </c>
      <c r="H16" s="223">
        <f t="shared" si="8"/>
        <v>33221180</v>
      </c>
      <c r="I16" s="223">
        <f t="shared" si="8"/>
        <v>32781681</v>
      </c>
      <c r="J16" s="223">
        <f t="shared" si="8"/>
        <v>32382599</v>
      </c>
      <c r="K16" s="223">
        <f t="shared" si="8"/>
        <v>31956168</v>
      </c>
      <c r="L16" s="223">
        <f t="shared" si="8"/>
        <v>31549337</v>
      </c>
    </row>
    <row r="17" spans="1:12" ht="14.1" customHeight="1" thickTop="1">
      <c r="A17" s="215" t="s">
        <v>6</v>
      </c>
      <c r="B17" s="229">
        <v>4785298</v>
      </c>
      <c r="C17" s="230">
        <v>4757938</v>
      </c>
      <c r="D17" s="230">
        <v>4718206</v>
      </c>
      <c r="E17" s="230">
        <v>4672840</v>
      </c>
      <c r="F17" s="230">
        <v>4628981</v>
      </c>
      <c r="G17" s="230">
        <v>4569805</v>
      </c>
      <c r="H17" s="230">
        <v>4530729</v>
      </c>
      <c r="I17" s="230">
        <v>4503491</v>
      </c>
      <c r="J17" s="230">
        <v>4480089</v>
      </c>
      <c r="K17" s="230">
        <v>4467634</v>
      </c>
      <c r="L17" s="230">
        <v>4452173</v>
      </c>
    </row>
    <row r="18" spans="1:12" ht="14.1" customHeight="1">
      <c r="A18" s="61" t="s">
        <v>7</v>
      </c>
      <c r="B18" s="131">
        <v>713985</v>
      </c>
      <c r="C18" s="22">
        <v>698895</v>
      </c>
      <c r="D18" s="22">
        <v>687455</v>
      </c>
      <c r="E18" s="22">
        <v>680300</v>
      </c>
      <c r="F18" s="22">
        <v>675302</v>
      </c>
      <c r="G18" s="22">
        <v>666946</v>
      </c>
      <c r="H18" s="22">
        <v>659286</v>
      </c>
      <c r="I18" s="22">
        <v>648414</v>
      </c>
      <c r="J18" s="22">
        <v>642337</v>
      </c>
      <c r="K18" s="22">
        <v>633714</v>
      </c>
      <c r="L18" s="22">
        <v>627963</v>
      </c>
    </row>
    <row r="19" spans="1:12" ht="14.1" customHeight="1">
      <c r="A19" s="61" t="s">
        <v>8</v>
      </c>
      <c r="B19" s="131">
        <v>6413737</v>
      </c>
      <c r="C19" s="22">
        <v>6343154</v>
      </c>
      <c r="D19" s="22">
        <v>6280362</v>
      </c>
      <c r="E19" s="22">
        <v>6167681</v>
      </c>
      <c r="F19" s="22">
        <v>6029141</v>
      </c>
      <c r="G19" s="22">
        <v>5839077</v>
      </c>
      <c r="H19" s="22">
        <v>5652404</v>
      </c>
      <c r="I19" s="22">
        <v>5510364</v>
      </c>
      <c r="J19" s="22">
        <v>5396255</v>
      </c>
      <c r="K19" s="22">
        <v>5273477</v>
      </c>
      <c r="L19" s="22">
        <v>5160586</v>
      </c>
    </row>
    <row r="20" spans="1:12" ht="14.1" customHeight="1">
      <c r="A20" s="61" t="s">
        <v>9</v>
      </c>
      <c r="B20" s="131">
        <v>2921606</v>
      </c>
      <c r="C20" s="22">
        <v>2896843</v>
      </c>
      <c r="D20" s="22">
        <v>2874554</v>
      </c>
      <c r="E20" s="22">
        <v>2848650</v>
      </c>
      <c r="F20" s="22">
        <v>2821761</v>
      </c>
      <c r="G20" s="22">
        <v>2781097</v>
      </c>
      <c r="H20" s="22">
        <v>2749686</v>
      </c>
      <c r="I20" s="22">
        <v>2724816</v>
      </c>
      <c r="J20" s="22">
        <v>2705927</v>
      </c>
      <c r="K20" s="22">
        <v>2691571</v>
      </c>
      <c r="L20" s="22">
        <v>2678588</v>
      </c>
    </row>
    <row r="21" spans="1:12" ht="14.1" customHeight="1">
      <c r="A21" s="61" t="s">
        <v>10</v>
      </c>
      <c r="B21" s="131">
        <v>37349363</v>
      </c>
      <c r="C21" s="22">
        <v>36961229</v>
      </c>
      <c r="D21" s="22">
        <v>36604337</v>
      </c>
      <c r="E21" s="22">
        <v>36250311</v>
      </c>
      <c r="F21" s="22">
        <v>36021202</v>
      </c>
      <c r="G21" s="22">
        <v>35827943</v>
      </c>
      <c r="H21" s="22">
        <v>35574576</v>
      </c>
      <c r="I21" s="22">
        <v>35253159</v>
      </c>
      <c r="J21" s="22">
        <v>34871843</v>
      </c>
      <c r="K21" s="22">
        <v>34479458</v>
      </c>
      <c r="L21" s="22">
        <v>33987977</v>
      </c>
    </row>
    <row r="22" spans="1:12" ht="14.1" customHeight="1">
      <c r="A22" s="61" t="s">
        <v>11</v>
      </c>
      <c r="B22" s="131">
        <v>5049071</v>
      </c>
      <c r="C22" s="22">
        <v>4972195</v>
      </c>
      <c r="D22" s="22">
        <v>4889730</v>
      </c>
      <c r="E22" s="22">
        <v>4803868</v>
      </c>
      <c r="F22" s="22">
        <v>4720423</v>
      </c>
      <c r="G22" s="22">
        <v>4631888</v>
      </c>
      <c r="H22" s="22">
        <v>4575013</v>
      </c>
      <c r="I22" s="22">
        <v>4528732</v>
      </c>
      <c r="J22" s="22">
        <v>4490406</v>
      </c>
      <c r="K22" s="22">
        <v>4425687</v>
      </c>
      <c r="L22" s="22">
        <v>4326921</v>
      </c>
    </row>
    <row r="23" spans="1:12" ht="14.1" customHeight="1">
      <c r="A23" s="61" t="s">
        <v>12</v>
      </c>
      <c r="B23" s="131">
        <v>3577073</v>
      </c>
      <c r="C23" s="22">
        <v>3561807</v>
      </c>
      <c r="D23" s="22">
        <v>3545579</v>
      </c>
      <c r="E23" s="22">
        <v>3527270</v>
      </c>
      <c r="F23" s="22">
        <v>3517460</v>
      </c>
      <c r="G23" s="22">
        <v>3506956</v>
      </c>
      <c r="H23" s="22">
        <v>3496094</v>
      </c>
      <c r="I23" s="22">
        <v>3484336</v>
      </c>
      <c r="J23" s="22">
        <v>3458749</v>
      </c>
      <c r="K23" s="22">
        <v>3432835</v>
      </c>
      <c r="L23" s="22">
        <v>3411777</v>
      </c>
    </row>
    <row r="24" spans="1:12" ht="14.1" customHeight="1">
      <c r="A24" s="61" t="s">
        <v>13</v>
      </c>
      <c r="B24" s="131">
        <v>899769</v>
      </c>
      <c r="C24" s="22">
        <v>891730</v>
      </c>
      <c r="D24" s="22">
        <v>883874</v>
      </c>
      <c r="E24" s="22">
        <v>871749</v>
      </c>
      <c r="F24" s="22">
        <v>859268</v>
      </c>
      <c r="G24" s="22">
        <v>845150</v>
      </c>
      <c r="H24" s="22">
        <v>830803</v>
      </c>
      <c r="I24" s="22">
        <v>818003</v>
      </c>
      <c r="J24" s="22">
        <v>806169</v>
      </c>
      <c r="K24" s="22">
        <v>795699</v>
      </c>
      <c r="L24" s="22">
        <v>786373</v>
      </c>
    </row>
    <row r="25" spans="1:12" ht="14.1" customHeight="1">
      <c r="A25" s="61" t="s">
        <v>14</v>
      </c>
      <c r="B25" s="131">
        <v>604453</v>
      </c>
      <c r="C25" s="22">
        <v>592228</v>
      </c>
      <c r="D25" s="22">
        <v>580236</v>
      </c>
      <c r="E25" s="22">
        <v>574404</v>
      </c>
      <c r="F25" s="22">
        <v>570681</v>
      </c>
      <c r="G25" s="22">
        <v>567136</v>
      </c>
      <c r="H25" s="22">
        <v>567754</v>
      </c>
      <c r="I25" s="22">
        <v>568502</v>
      </c>
      <c r="J25" s="22">
        <v>573158</v>
      </c>
      <c r="K25" s="22">
        <v>574504</v>
      </c>
      <c r="L25" s="22">
        <v>572046</v>
      </c>
    </row>
    <row r="26" spans="1:12" ht="14.1" customHeight="1">
      <c r="A26" s="61" t="s">
        <v>15</v>
      </c>
      <c r="B26" s="131">
        <v>18843326</v>
      </c>
      <c r="C26" s="22">
        <v>18652644</v>
      </c>
      <c r="D26" s="22">
        <v>18527305</v>
      </c>
      <c r="E26" s="22">
        <v>18367842</v>
      </c>
      <c r="F26" s="22">
        <v>18166990</v>
      </c>
      <c r="G26" s="22">
        <v>17842038</v>
      </c>
      <c r="H26" s="22">
        <v>17415318</v>
      </c>
      <c r="I26" s="22">
        <v>17004085</v>
      </c>
      <c r="J26" s="22">
        <v>16689370</v>
      </c>
      <c r="K26" s="22">
        <v>16356966</v>
      </c>
      <c r="L26" s="22">
        <v>16047515</v>
      </c>
    </row>
    <row r="27" spans="1:12" ht="14.1" customHeight="1">
      <c r="A27" s="61" t="s">
        <v>16</v>
      </c>
      <c r="B27" s="131">
        <v>9712587</v>
      </c>
      <c r="C27" s="22">
        <v>9620846</v>
      </c>
      <c r="D27" s="22">
        <v>9504843</v>
      </c>
      <c r="E27" s="22">
        <v>9349988</v>
      </c>
      <c r="F27" s="22">
        <v>9155813</v>
      </c>
      <c r="G27" s="22">
        <v>8925922</v>
      </c>
      <c r="H27" s="22">
        <v>8769252</v>
      </c>
      <c r="I27" s="22">
        <v>8622793</v>
      </c>
      <c r="J27" s="22">
        <v>8508256</v>
      </c>
      <c r="K27" s="22">
        <v>8377038</v>
      </c>
      <c r="L27" s="22">
        <v>8227303</v>
      </c>
    </row>
    <row r="28" spans="1:12" ht="14.1" customHeight="1">
      <c r="A28" s="61" t="s">
        <v>17</v>
      </c>
      <c r="B28" s="131">
        <v>1363621</v>
      </c>
      <c r="C28" s="22">
        <v>1346717</v>
      </c>
      <c r="D28" s="22">
        <v>1332213</v>
      </c>
      <c r="E28" s="22">
        <v>1315675</v>
      </c>
      <c r="F28" s="22">
        <v>1309731</v>
      </c>
      <c r="G28" s="22">
        <v>1292729</v>
      </c>
      <c r="H28" s="22">
        <v>1273569</v>
      </c>
      <c r="I28" s="22">
        <v>1251154</v>
      </c>
      <c r="J28" s="22">
        <v>1239613</v>
      </c>
      <c r="K28" s="22">
        <v>1225948</v>
      </c>
      <c r="L28" s="22">
        <v>1213519</v>
      </c>
    </row>
    <row r="29" spans="1:12" ht="14.1" customHeight="1">
      <c r="A29" s="61" t="s">
        <v>18</v>
      </c>
      <c r="B29" s="131">
        <v>1571450</v>
      </c>
      <c r="C29" s="22">
        <v>1554439</v>
      </c>
      <c r="D29" s="22">
        <v>1534320</v>
      </c>
      <c r="E29" s="22">
        <v>1505105</v>
      </c>
      <c r="F29" s="22">
        <v>1468669</v>
      </c>
      <c r="G29" s="22">
        <v>1428241</v>
      </c>
      <c r="H29" s="22">
        <v>1391802</v>
      </c>
      <c r="I29" s="22">
        <v>1363380</v>
      </c>
      <c r="J29" s="22">
        <v>1340372</v>
      </c>
      <c r="K29" s="22">
        <v>1319962</v>
      </c>
      <c r="L29" s="22">
        <v>1299430</v>
      </c>
    </row>
    <row r="30" spans="1:12" ht="14.1" customHeight="1">
      <c r="A30" s="61" t="s">
        <v>19</v>
      </c>
      <c r="B30" s="131">
        <v>12843166</v>
      </c>
      <c r="C30" s="22">
        <v>12796778</v>
      </c>
      <c r="D30" s="22">
        <v>12747038</v>
      </c>
      <c r="E30" s="22">
        <v>12695866</v>
      </c>
      <c r="F30" s="22">
        <v>12643955</v>
      </c>
      <c r="G30" s="22">
        <v>12609903</v>
      </c>
      <c r="H30" s="22">
        <v>12589773</v>
      </c>
      <c r="I30" s="22">
        <v>12556006</v>
      </c>
      <c r="J30" s="22">
        <v>12525556</v>
      </c>
      <c r="K30" s="22">
        <v>12488445</v>
      </c>
      <c r="L30" s="22">
        <v>12434161</v>
      </c>
    </row>
    <row r="31" spans="1:12" ht="14.1" customHeight="1">
      <c r="A31" s="61" t="s">
        <v>20</v>
      </c>
      <c r="B31" s="131">
        <v>6490621</v>
      </c>
      <c r="C31" s="22">
        <v>6459325</v>
      </c>
      <c r="D31" s="22">
        <v>6424806</v>
      </c>
      <c r="E31" s="22">
        <v>6379599</v>
      </c>
      <c r="F31" s="22">
        <v>6332669</v>
      </c>
      <c r="G31" s="22">
        <v>6278616</v>
      </c>
      <c r="H31" s="22">
        <v>6233007</v>
      </c>
      <c r="I31" s="22">
        <v>6196638</v>
      </c>
      <c r="J31" s="22">
        <v>6155967</v>
      </c>
      <c r="K31" s="22">
        <v>6127760</v>
      </c>
      <c r="L31" s="22">
        <v>6091866</v>
      </c>
    </row>
    <row r="32" spans="1:12" ht="14.1" customHeight="1">
      <c r="A32" s="61" t="s">
        <v>21</v>
      </c>
      <c r="B32" s="131">
        <v>3049883</v>
      </c>
      <c r="C32" s="22">
        <v>3032870</v>
      </c>
      <c r="D32" s="22">
        <v>3016734</v>
      </c>
      <c r="E32" s="22">
        <v>2999212</v>
      </c>
      <c r="F32" s="22">
        <v>2982644</v>
      </c>
      <c r="G32" s="22">
        <v>2964454</v>
      </c>
      <c r="H32" s="22">
        <v>2953635</v>
      </c>
      <c r="I32" s="22">
        <v>2941999</v>
      </c>
      <c r="J32" s="22">
        <v>2934234</v>
      </c>
      <c r="K32" s="22">
        <v>2931997</v>
      </c>
      <c r="L32" s="22">
        <v>2929067</v>
      </c>
    </row>
    <row r="33" spans="1:12" ht="14.1" customHeight="1">
      <c r="A33" s="61" t="s">
        <v>22</v>
      </c>
      <c r="B33" s="131">
        <v>2859169</v>
      </c>
      <c r="C33" s="22">
        <v>2832704</v>
      </c>
      <c r="D33" s="22">
        <v>2808076</v>
      </c>
      <c r="E33" s="22">
        <v>2783785</v>
      </c>
      <c r="F33" s="22">
        <v>2762931</v>
      </c>
      <c r="G33" s="22">
        <v>2745299</v>
      </c>
      <c r="H33" s="22">
        <v>2734373</v>
      </c>
      <c r="I33" s="22">
        <v>2723004</v>
      </c>
      <c r="J33" s="22">
        <v>2713535</v>
      </c>
      <c r="K33" s="22">
        <v>2702162</v>
      </c>
      <c r="L33" s="22">
        <v>2693681</v>
      </c>
    </row>
    <row r="34" spans="1:12" ht="14.1" customHeight="1">
      <c r="A34" s="61" t="s">
        <v>23</v>
      </c>
      <c r="B34" s="131">
        <v>4346266</v>
      </c>
      <c r="C34" s="22">
        <v>4317074</v>
      </c>
      <c r="D34" s="22">
        <v>4289878</v>
      </c>
      <c r="E34" s="22">
        <v>4256672</v>
      </c>
      <c r="F34" s="22">
        <v>4219239</v>
      </c>
      <c r="G34" s="22">
        <v>4182742</v>
      </c>
      <c r="H34" s="22">
        <v>4146101</v>
      </c>
      <c r="I34" s="22">
        <v>4117170</v>
      </c>
      <c r="J34" s="22">
        <v>4089875</v>
      </c>
      <c r="K34" s="22">
        <v>4068132</v>
      </c>
      <c r="L34" s="22">
        <v>4049021</v>
      </c>
    </row>
    <row r="35" spans="1:12" ht="14.1" customHeight="1">
      <c r="A35" s="61" t="s">
        <v>24</v>
      </c>
      <c r="B35" s="131">
        <v>4544228</v>
      </c>
      <c r="C35" s="22">
        <v>4491648</v>
      </c>
      <c r="D35" s="22">
        <v>4435586</v>
      </c>
      <c r="E35" s="22">
        <v>4375581</v>
      </c>
      <c r="F35" s="22">
        <v>4302665</v>
      </c>
      <c r="G35" s="22">
        <v>4576628</v>
      </c>
      <c r="H35" s="22">
        <v>4552238</v>
      </c>
      <c r="I35" s="22">
        <v>4521042</v>
      </c>
      <c r="J35" s="22">
        <v>4497267</v>
      </c>
      <c r="K35" s="22">
        <v>4477875</v>
      </c>
      <c r="L35" s="22">
        <v>4471885</v>
      </c>
    </row>
    <row r="36" spans="1:12" ht="14.1" customHeight="1">
      <c r="A36" s="61" t="s">
        <v>25</v>
      </c>
      <c r="B36" s="131">
        <v>1327567</v>
      </c>
      <c r="C36" s="22">
        <v>1329590</v>
      </c>
      <c r="D36" s="22">
        <v>1330509</v>
      </c>
      <c r="E36" s="22">
        <v>1327040</v>
      </c>
      <c r="F36" s="22">
        <v>1323619</v>
      </c>
      <c r="G36" s="22">
        <v>1318787</v>
      </c>
      <c r="H36" s="22">
        <v>1313688</v>
      </c>
      <c r="I36" s="22">
        <v>1306513</v>
      </c>
      <c r="J36" s="22">
        <v>1295960</v>
      </c>
      <c r="K36" s="22">
        <v>1285692</v>
      </c>
      <c r="L36" s="22">
        <v>1277072</v>
      </c>
    </row>
    <row r="37" spans="1:12" ht="14.1" customHeight="1">
      <c r="A37" s="61" t="s">
        <v>26</v>
      </c>
      <c r="B37" s="131">
        <v>5785982</v>
      </c>
      <c r="C37" s="22">
        <v>5730388</v>
      </c>
      <c r="D37" s="22">
        <v>5684965</v>
      </c>
      <c r="E37" s="22">
        <v>5653408</v>
      </c>
      <c r="F37" s="22">
        <v>5627367</v>
      </c>
      <c r="G37" s="22">
        <v>5592379</v>
      </c>
      <c r="H37" s="22">
        <v>5546935</v>
      </c>
      <c r="I37" s="22">
        <v>5496269</v>
      </c>
      <c r="J37" s="22">
        <v>5440389</v>
      </c>
      <c r="K37" s="22">
        <v>5374691</v>
      </c>
      <c r="L37" s="22">
        <v>5311034</v>
      </c>
    </row>
    <row r="38" spans="1:12" ht="14.1" customHeight="1">
      <c r="A38" s="61" t="s">
        <v>27</v>
      </c>
      <c r="B38" s="131">
        <v>6557254</v>
      </c>
      <c r="C38" s="22">
        <v>6517613</v>
      </c>
      <c r="D38" s="22">
        <v>6468967</v>
      </c>
      <c r="E38" s="22">
        <v>6431559</v>
      </c>
      <c r="F38" s="22">
        <v>6410084</v>
      </c>
      <c r="G38" s="22">
        <v>6403290</v>
      </c>
      <c r="H38" s="22">
        <v>6412281</v>
      </c>
      <c r="I38" s="22">
        <v>6422565</v>
      </c>
      <c r="J38" s="22">
        <v>6417206</v>
      </c>
      <c r="K38" s="22">
        <v>6397634</v>
      </c>
      <c r="L38" s="22">
        <v>6361104</v>
      </c>
    </row>
    <row r="39" spans="1:12" ht="14.1" customHeight="1">
      <c r="A39" s="61" t="s">
        <v>28</v>
      </c>
      <c r="B39" s="131">
        <v>9877574</v>
      </c>
      <c r="C39" s="22">
        <v>9901591</v>
      </c>
      <c r="D39" s="22">
        <v>9946889</v>
      </c>
      <c r="E39" s="22">
        <v>10001284</v>
      </c>
      <c r="F39" s="22">
        <v>10036081</v>
      </c>
      <c r="G39" s="22">
        <v>10051137</v>
      </c>
      <c r="H39" s="22">
        <v>10055315</v>
      </c>
      <c r="I39" s="22">
        <v>10041152</v>
      </c>
      <c r="J39" s="22">
        <v>10015710</v>
      </c>
      <c r="K39" s="22">
        <v>9991120</v>
      </c>
      <c r="L39" s="22">
        <v>9952450</v>
      </c>
    </row>
    <row r="40" spans="1:12" ht="14.1" customHeight="1">
      <c r="A40" s="61" t="s">
        <v>29</v>
      </c>
      <c r="B40" s="131">
        <v>5310584</v>
      </c>
      <c r="C40" s="22">
        <v>5281203</v>
      </c>
      <c r="D40" s="22">
        <v>5247018</v>
      </c>
      <c r="E40" s="22">
        <v>5207203</v>
      </c>
      <c r="F40" s="22">
        <v>5163555</v>
      </c>
      <c r="G40" s="22">
        <v>5119598</v>
      </c>
      <c r="H40" s="22">
        <v>5087713</v>
      </c>
      <c r="I40" s="22">
        <v>5053572</v>
      </c>
      <c r="J40" s="22">
        <v>5018935</v>
      </c>
      <c r="K40" s="22">
        <v>4982796</v>
      </c>
      <c r="L40" s="22">
        <v>4933692</v>
      </c>
    </row>
    <row r="41" spans="1:12" ht="14.1" customHeight="1">
      <c r="A41" s="61" t="s">
        <v>30</v>
      </c>
      <c r="B41" s="131">
        <v>2970036</v>
      </c>
      <c r="C41" s="22">
        <v>2958774</v>
      </c>
      <c r="D41" s="22">
        <v>2947806</v>
      </c>
      <c r="E41" s="22">
        <v>2928350</v>
      </c>
      <c r="F41" s="22">
        <v>2904978</v>
      </c>
      <c r="G41" s="22">
        <v>2905943</v>
      </c>
      <c r="H41" s="22">
        <v>2889010</v>
      </c>
      <c r="I41" s="22">
        <v>2868312</v>
      </c>
      <c r="J41" s="22">
        <v>2858681</v>
      </c>
      <c r="K41" s="22">
        <v>2852994</v>
      </c>
      <c r="L41" s="22">
        <v>2848353</v>
      </c>
    </row>
    <row r="42" spans="1:12" ht="14.1" customHeight="1">
      <c r="A42" s="61" t="s">
        <v>31</v>
      </c>
      <c r="B42" s="131">
        <v>5996231</v>
      </c>
      <c r="C42" s="22">
        <v>5961088</v>
      </c>
      <c r="D42" s="22">
        <v>5923916</v>
      </c>
      <c r="E42" s="22">
        <v>5887612</v>
      </c>
      <c r="F42" s="22">
        <v>5842704</v>
      </c>
      <c r="G42" s="22">
        <v>5790300</v>
      </c>
      <c r="H42" s="22">
        <v>5747741</v>
      </c>
      <c r="I42" s="22">
        <v>5709403</v>
      </c>
      <c r="J42" s="22">
        <v>5674825</v>
      </c>
      <c r="K42" s="22">
        <v>5641142</v>
      </c>
      <c r="L42" s="22">
        <v>5607285</v>
      </c>
    </row>
    <row r="43" spans="1:12" ht="14.1" customHeight="1">
      <c r="A43" s="61" t="s">
        <v>32</v>
      </c>
      <c r="B43" s="131">
        <v>990898</v>
      </c>
      <c r="C43" s="22">
        <v>983982</v>
      </c>
      <c r="D43" s="22">
        <v>976415</v>
      </c>
      <c r="E43" s="22">
        <v>964706</v>
      </c>
      <c r="F43" s="22">
        <v>952692</v>
      </c>
      <c r="G43" s="22">
        <v>940102</v>
      </c>
      <c r="H43" s="22">
        <v>930009</v>
      </c>
      <c r="I43" s="22">
        <v>919630</v>
      </c>
      <c r="J43" s="22">
        <v>911667</v>
      </c>
      <c r="K43" s="22">
        <v>906961</v>
      </c>
      <c r="L43" s="22">
        <v>903773</v>
      </c>
    </row>
    <row r="44" spans="1:12" ht="14.1" customHeight="1">
      <c r="A44" s="61" t="s">
        <v>33</v>
      </c>
      <c r="B44" s="131">
        <v>1830429</v>
      </c>
      <c r="C44" s="22">
        <v>1812683</v>
      </c>
      <c r="D44" s="22">
        <v>1796378</v>
      </c>
      <c r="E44" s="22">
        <v>1783440</v>
      </c>
      <c r="F44" s="22">
        <v>1772693</v>
      </c>
      <c r="G44" s="22">
        <v>1761497</v>
      </c>
      <c r="H44" s="22">
        <v>1749370</v>
      </c>
      <c r="I44" s="22">
        <v>1738643</v>
      </c>
      <c r="J44" s="22">
        <v>1728292</v>
      </c>
      <c r="K44" s="22">
        <v>1719836</v>
      </c>
      <c r="L44" s="22">
        <v>1713820</v>
      </c>
    </row>
    <row r="45" spans="1:12" ht="14.1" customHeight="1">
      <c r="A45" s="61" t="s">
        <v>34</v>
      </c>
      <c r="B45" s="131">
        <v>2704642</v>
      </c>
      <c r="C45" s="22">
        <v>2684665</v>
      </c>
      <c r="D45" s="22">
        <v>2653630</v>
      </c>
      <c r="E45" s="22">
        <v>2601072</v>
      </c>
      <c r="F45" s="22">
        <v>2522658</v>
      </c>
      <c r="G45" s="22">
        <v>2432143</v>
      </c>
      <c r="H45" s="22">
        <v>2346222</v>
      </c>
      <c r="I45" s="22">
        <v>2248850</v>
      </c>
      <c r="J45" s="22">
        <v>2173791</v>
      </c>
      <c r="K45" s="22">
        <v>2098399</v>
      </c>
      <c r="L45" s="22">
        <v>2018741</v>
      </c>
    </row>
    <row r="46" spans="1:12" ht="14.1" customHeight="1">
      <c r="A46" s="61" t="s">
        <v>35</v>
      </c>
      <c r="B46" s="131">
        <v>1316759</v>
      </c>
      <c r="C46" s="22">
        <v>1316102</v>
      </c>
      <c r="D46" s="22">
        <v>1315906</v>
      </c>
      <c r="E46" s="22">
        <v>1312540</v>
      </c>
      <c r="F46" s="22">
        <v>1308389</v>
      </c>
      <c r="G46" s="22">
        <v>1298492</v>
      </c>
      <c r="H46" s="22">
        <v>1290121</v>
      </c>
      <c r="I46" s="22">
        <v>1279840</v>
      </c>
      <c r="J46" s="22">
        <v>1269089</v>
      </c>
      <c r="K46" s="22">
        <v>1255517</v>
      </c>
      <c r="L46" s="22">
        <v>1239882</v>
      </c>
    </row>
    <row r="47" spans="1:12" ht="14.1" customHeight="1">
      <c r="A47" s="61" t="s">
        <v>36</v>
      </c>
      <c r="B47" s="131">
        <v>8801624</v>
      </c>
      <c r="C47" s="22">
        <v>8755602</v>
      </c>
      <c r="D47" s="22">
        <v>8711090</v>
      </c>
      <c r="E47" s="22">
        <v>8677885</v>
      </c>
      <c r="F47" s="22">
        <v>8661679</v>
      </c>
      <c r="G47" s="22">
        <v>8651974</v>
      </c>
      <c r="H47" s="22">
        <v>8634561</v>
      </c>
      <c r="I47" s="22">
        <v>8601402</v>
      </c>
      <c r="J47" s="22">
        <v>8552643</v>
      </c>
      <c r="K47" s="22">
        <v>8492671</v>
      </c>
      <c r="L47" s="22">
        <v>8430621</v>
      </c>
    </row>
    <row r="48" spans="1:12" ht="14.1" customHeight="1">
      <c r="A48" s="61" t="s">
        <v>37</v>
      </c>
      <c r="B48" s="131">
        <v>2065932</v>
      </c>
      <c r="C48" s="22">
        <v>2036802</v>
      </c>
      <c r="D48" s="22">
        <v>2010662</v>
      </c>
      <c r="E48" s="22">
        <v>1990070</v>
      </c>
      <c r="F48" s="22">
        <v>1962137</v>
      </c>
      <c r="G48" s="22">
        <v>1932274</v>
      </c>
      <c r="H48" s="22">
        <v>1903808</v>
      </c>
      <c r="I48" s="22">
        <v>1877574</v>
      </c>
      <c r="J48" s="22">
        <v>1855309</v>
      </c>
      <c r="K48" s="22">
        <v>1831690</v>
      </c>
      <c r="L48" s="22">
        <v>1821204</v>
      </c>
    </row>
    <row r="49" spans="1:12" ht="14.1" customHeight="1">
      <c r="A49" s="61" t="s">
        <v>38</v>
      </c>
      <c r="B49" s="131">
        <v>19392283</v>
      </c>
      <c r="C49" s="22">
        <v>19307066</v>
      </c>
      <c r="D49" s="22">
        <v>19212436</v>
      </c>
      <c r="E49" s="22">
        <v>19132335</v>
      </c>
      <c r="F49" s="22">
        <v>19104631</v>
      </c>
      <c r="G49" s="22">
        <v>19132610</v>
      </c>
      <c r="H49" s="22">
        <v>19171567</v>
      </c>
      <c r="I49" s="22">
        <v>19175939</v>
      </c>
      <c r="J49" s="22">
        <v>19137800</v>
      </c>
      <c r="K49" s="22">
        <v>19082838</v>
      </c>
      <c r="L49" s="22">
        <v>19001780</v>
      </c>
    </row>
    <row r="50" spans="1:12" ht="14.1" customHeight="1">
      <c r="A50" s="61" t="s">
        <v>39</v>
      </c>
      <c r="B50" s="131">
        <v>9561558</v>
      </c>
      <c r="C50" s="22">
        <v>9449566</v>
      </c>
      <c r="D50" s="22">
        <v>9309449</v>
      </c>
      <c r="E50" s="22">
        <v>9118037</v>
      </c>
      <c r="F50" s="22">
        <v>8917270</v>
      </c>
      <c r="G50" s="22">
        <v>8705407</v>
      </c>
      <c r="H50" s="22">
        <v>8553152</v>
      </c>
      <c r="I50" s="22">
        <v>8422501</v>
      </c>
      <c r="J50" s="22">
        <v>8326201</v>
      </c>
      <c r="K50" s="22">
        <v>8210122</v>
      </c>
      <c r="L50" s="22">
        <v>8081614</v>
      </c>
    </row>
    <row r="51" spans="1:12" ht="14.1" customHeight="1">
      <c r="A51" s="61" t="s">
        <v>40</v>
      </c>
      <c r="B51" s="131">
        <v>674499</v>
      </c>
      <c r="C51" s="22">
        <v>664968</v>
      </c>
      <c r="D51" s="22">
        <v>657569</v>
      </c>
      <c r="E51" s="22">
        <v>652822</v>
      </c>
      <c r="F51" s="22">
        <v>649422</v>
      </c>
      <c r="G51" s="22">
        <v>646089</v>
      </c>
      <c r="H51" s="22">
        <v>644705</v>
      </c>
      <c r="I51" s="22">
        <v>638817</v>
      </c>
      <c r="J51" s="22">
        <v>638168</v>
      </c>
      <c r="K51" s="22">
        <v>639062</v>
      </c>
      <c r="L51" s="22">
        <v>642023</v>
      </c>
    </row>
    <row r="52" spans="1:12" ht="14.1" customHeight="1">
      <c r="A52" s="61" t="s">
        <v>41</v>
      </c>
      <c r="B52" s="131">
        <v>11536182</v>
      </c>
      <c r="C52" s="22">
        <v>11528896</v>
      </c>
      <c r="D52" s="22">
        <v>11515391</v>
      </c>
      <c r="E52" s="22">
        <v>11500468</v>
      </c>
      <c r="F52" s="22">
        <v>11481213</v>
      </c>
      <c r="G52" s="22">
        <v>11463320</v>
      </c>
      <c r="H52" s="22">
        <v>11452251</v>
      </c>
      <c r="I52" s="22">
        <v>11434788</v>
      </c>
      <c r="J52" s="22">
        <v>11407889</v>
      </c>
      <c r="K52" s="22">
        <v>11387404</v>
      </c>
      <c r="L52" s="22">
        <v>11363543</v>
      </c>
    </row>
    <row r="53" spans="1:12" ht="14.1" customHeight="1">
      <c r="A53" s="61" t="s">
        <v>42</v>
      </c>
      <c r="B53" s="131">
        <v>3761702</v>
      </c>
      <c r="C53" s="22">
        <v>3717572</v>
      </c>
      <c r="D53" s="22">
        <v>3668976</v>
      </c>
      <c r="E53" s="22">
        <v>3634349</v>
      </c>
      <c r="F53" s="22">
        <v>3594090</v>
      </c>
      <c r="G53" s="22">
        <v>3548597</v>
      </c>
      <c r="H53" s="22">
        <v>3525233</v>
      </c>
      <c r="I53" s="22">
        <v>3504892</v>
      </c>
      <c r="J53" s="22">
        <v>3489080</v>
      </c>
      <c r="K53" s="22">
        <v>3467100</v>
      </c>
      <c r="L53" s="22">
        <v>3454365</v>
      </c>
    </row>
    <row r="54" spans="1:12" ht="14.1" customHeight="1">
      <c r="A54" s="61" t="s">
        <v>43</v>
      </c>
      <c r="B54" s="131">
        <v>3838957</v>
      </c>
      <c r="C54" s="22">
        <v>3808600</v>
      </c>
      <c r="D54" s="22">
        <v>3768748</v>
      </c>
      <c r="E54" s="22">
        <v>3722417</v>
      </c>
      <c r="F54" s="22">
        <v>3670883</v>
      </c>
      <c r="G54" s="22">
        <v>3613202</v>
      </c>
      <c r="H54" s="22">
        <v>3569463</v>
      </c>
      <c r="I54" s="22">
        <v>3547376</v>
      </c>
      <c r="J54" s="22">
        <v>3513424</v>
      </c>
      <c r="K54" s="22">
        <v>3467937</v>
      </c>
      <c r="L54" s="22">
        <v>3429708</v>
      </c>
    </row>
    <row r="55" spans="1:12" ht="14.1" customHeight="1">
      <c r="A55" s="61" t="s">
        <v>44</v>
      </c>
      <c r="B55" s="131">
        <v>12709630</v>
      </c>
      <c r="C55" s="22">
        <v>12666858</v>
      </c>
      <c r="D55" s="22">
        <v>12612285</v>
      </c>
      <c r="E55" s="22">
        <v>12563937</v>
      </c>
      <c r="F55" s="22">
        <v>12510809</v>
      </c>
      <c r="G55" s="22">
        <v>12449990</v>
      </c>
      <c r="H55" s="22">
        <v>12410722</v>
      </c>
      <c r="I55" s="22">
        <v>12374658</v>
      </c>
      <c r="J55" s="22">
        <v>12331031</v>
      </c>
      <c r="K55" s="22">
        <v>12298970</v>
      </c>
      <c r="L55" s="22">
        <v>12284173</v>
      </c>
    </row>
    <row r="56" spans="1:12" ht="14.1" customHeight="1">
      <c r="A56" s="61" t="s">
        <v>45</v>
      </c>
      <c r="B56" s="131">
        <v>1052886</v>
      </c>
      <c r="C56" s="22">
        <v>1053646</v>
      </c>
      <c r="D56" s="22">
        <v>1055003</v>
      </c>
      <c r="E56" s="22">
        <v>1057315</v>
      </c>
      <c r="F56" s="22">
        <v>1063096</v>
      </c>
      <c r="G56" s="22">
        <v>1067916</v>
      </c>
      <c r="H56" s="22">
        <v>1074579</v>
      </c>
      <c r="I56" s="22">
        <v>1071342</v>
      </c>
      <c r="J56" s="22">
        <v>1065995</v>
      </c>
      <c r="K56" s="22">
        <v>1057142</v>
      </c>
      <c r="L56" s="22">
        <v>1050268</v>
      </c>
    </row>
    <row r="57" spans="1:12" ht="14.1" customHeight="1">
      <c r="A57" s="61" t="s">
        <v>46</v>
      </c>
      <c r="B57" s="131">
        <v>4636312</v>
      </c>
      <c r="C57" s="22">
        <v>4589872</v>
      </c>
      <c r="D57" s="22">
        <v>4528996</v>
      </c>
      <c r="E57" s="22">
        <v>4444110</v>
      </c>
      <c r="F57" s="22">
        <v>4357847</v>
      </c>
      <c r="G57" s="22">
        <v>4270150</v>
      </c>
      <c r="H57" s="22">
        <v>4210921</v>
      </c>
      <c r="I57" s="22">
        <v>4150297</v>
      </c>
      <c r="J57" s="22">
        <v>4107795</v>
      </c>
      <c r="K57" s="22">
        <v>4064995</v>
      </c>
      <c r="L57" s="22">
        <v>4024223</v>
      </c>
    </row>
    <row r="58" spans="1:12" ht="14.1" customHeight="1">
      <c r="A58" s="61" t="s">
        <v>47</v>
      </c>
      <c r="B58" s="131">
        <v>816463</v>
      </c>
      <c r="C58" s="22">
        <v>807067</v>
      </c>
      <c r="D58" s="22">
        <v>799124</v>
      </c>
      <c r="E58" s="22">
        <v>791623</v>
      </c>
      <c r="F58" s="22">
        <v>783033</v>
      </c>
      <c r="G58" s="22">
        <v>775493</v>
      </c>
      <c r="H58" s="22">
        <v>770396</v>
      </c>
      <c r="I58" s="22">
        <v>763729</v>
      </c>
      <c r="J58" s="22">
        <v>760020</v>
      </c>
      <c r="K58" s="22">
        <v>757972</v>
      </c>
      <c r="L58" s="22">
        <v>755844</v>
      </c>
    </row>
    <row r="59" spans="1:12" ht="14.1" customHeight="1">
      <c r="A59" s="61" t="s">
        <v>48</v>
      </c>
      <c r="B59" s="131">
        <v>6356897</v>
      </c>
      <c r="C59" s="22">
        <v>6306019</v>
      </c>
      <c r="D59" s="22">
        <v>6247411</v>
      </c>
      <c r="E59" s="22">
        <v>6175727</v>
      </c>
      <c r="F59" s="22">
        <v>6088766</v>
      </c>
      <c r="G59" s="22">
        <v>5991057</v>
      </c>
      <c r="H59" s="22">
        <v>5910809</v>
      </c>
      <c r="I59" s="22">
        <v>5847812</v>
      </c>
      <c r="J59" s="22">
        <v>5795918</v>
      </c>
      <c r="K59" s="22">
        <v>5750789</v>
      </c>
      <c r="L59" s="22">
        <v>5703719</v>
      </c>
    </row>
    <row r="60" spans="1:12" ht="14.1" customHeight="1">
      <c r="A60" s="61" t="s">
        <v>49</v>
      </c>
      <c r="B60" s="131">
        <v>25257114</v>
      </c>
      <c r="C60" s="22">
        <v>24801761</v>
      </c>
      <c r="D60" s="22">
        <v>24309039</v>
      </c>
      <c r="E60" s="22">
        <v>23831983</v>
      </c>
      <c r="F60" s="22">
        <v>23359580</v>
      </c>
      <c r="G60" s="22">
        <v>22778123</v>
      </c>
      <c r="H60" s="22">
        <v>22394023</v>
      </c>
      <c r="I60" s="22">
        <v>22030931</v>
      </c>
      <c r="J60" s="22">
        <v>21690325</v>
      </c>
      <c r="K60" s="22">
        <v>21319622</v>
      </c>
      <c r="L60" s="22">
        <v>20944499</v>
      </c>
    </row>
    <row r="61" spans="1:12" ht="14.1" customHeight="1">
      <c r="A61" s="61" t="s">
        <v>50</v>
      </c>
      <c r="B61" s="131">
        <v>2776469</v>
      </c>
      <c r="C61" s="22">
        <v>2723421</v>
      </c>
      <c r="D61" s="22">
        <v>2663029</v>
      </c>
      <c r="E61" s="22">
        <v>2597746</v>
      </c>
      <c r="F61" s="22">
        <v>2525507</v>
      </c>
      <c r="G61" s="22">
        <v>2457719</v>
      </c>
      <c r="H61" s="22">
        <v>2401580</v>
      </c>
      <c r="I61" s="22">
        <v>2360137</v>
      </c>
      <c r="J61" s="22">
        <v>2324815</v>
      </c>
      <c r="K61" s="22">
        <v>2283715</v>
      </c>
      <c r="L61" s="22">
        <v>2244502</v>
      </c>
    </row>
    <row r="62" spans="1:12" ht="14.1" customHeight="1">
      <c r="A62" s="61" t="s">
        <v>51</v>
      </c>
      <c r="B62" s="131">
        <v>625960</v>
      </c>
      <c r="C62" s="22">
        <v>624817</v>
      </c>
      <c r="D62" s="22">
        <v>624151</v>
      </c>
      <c r="E62" s="22">
        <v>623481</v>
      </c>
      <c r="F62" s="22">
        <v>622892</v>
      </c>
      <c r="G62" s="22">
        <v>621215</v>
      </c>
      <c r="H62" s="22">
        <v>619920</v>
      </c>
      <c r="I62" s="22">
        <v>617858</v>
      </c>
      <c r="J62" s="22">
        <v>615442</v>
      </c>
      <c r="K62" s="22">
        <v>612223</v>
      </c>
      <c r="L62" s="22">
        <v>609618</v>
      </c>
    </row>
    <row r="63" spans="1:12" ht="14.1" customHeight="1">
      <c r="A63" s="61" t="s">
        <v>52</v>
      </c>
      <c r="B63" s="131">
        <v>8024617</v>
      </c>
      <c r="C63" s="22">
        <v>7925937</v>
      </c>
      <c r="D63" s="22">
        <v>7833496</v>
      </c>
      <c r="E63" s="22">
        <v>7751000</v>
      </c>
      <c r="F63" s="22">
        <v>7673725</v>
      </c>
      <c r="G63" s="22">
        <v>7577105</v>
      </c>
      <c r="H63" s="22">
        <v>7475575</v>
      </c>
      <c r="I63" s="22">
        <v>7366977</v>
      </c>
      <c r="J63" s="22">
        <v>7286873</v>
      </c>
      <c r="K63" s="22">
        <v>7198362</v>
      </c>
      <c r="L63" s="22">
        <v>7105817</v>
      </c>
    </row>
    <row r="64" spans="1:12" ht="14.1" customHeight="1">
      <c r="A64" s="61" t="s">
        <v>53</v>
      </c>
      <c r="B64" s="131">
        <v>6744496</v>
      </c>
      <c r="C64" s="22">
        <v>6667426</v>
      </c>
      <c r="D64" s="22">
        <v>6562231</v>
      </c>
      <c r="E64" s="22">
        <v>6461587</v>
      </c>
      <c r="F64" s="22">
        <v>6370753</v>
      </c>
      <c r="G64" s="22">
        <v>6257305</v>
      </c>
      <c r="H64" s="22">
        <v>6178645</v>
      </c>
      <c r="I64" s="22">
        <v>6104115</v>
      </c>
      <c r="J64" s="22">
        <v>6052349</v>
      </c>
      <c r="K64" s="22">
        <v>5985722</v>
      </c>
      <c r="L64" s="22">
        <v>5910512</v>
      </c>
    </row>
    <row r="65" spans="1:12" ht="14.1" customHeight="1">
      <c r="A65" s="61" t="s">
        <v>54</v>
      </c>
      <c r="B65" s="131">
        <v>1853973</v>
      </c>
      <c r="C65" s="22">
        <v>1847775</v>
      </c>
      <c r="D65" s="22">
        <v>1840310</v>
      </c>
      <c r="E65" s="22">
        <v>1834052</v>
      </c>
      <c r="F65" s="22">
        <v>1827912</v>
      </c>
      <c r="G65" s="22">
        <v>1820492</v>
      </c>
      <c r="H65" s="22">
        <v>1816438</v>
      </c>
      <c r="I65" s="22">
        <v>1812295</v>
      </c>
      <c r="J65" s="22">
        <v>1805414</v>
      </c>
      <c r="K65" s="22">
        <v>1801481</v>
      </c>
      <c r="L65" s="22">
        <v>1807021</v>
      </c>
    </row>
    <row r="66" spans="1:12" ht="14.1" customHeight="1">
      <c r="A66" s="61" t="s">
        <v>55</v>
      </c>
      <c r="B66" s="131">
        <v>5691047</v>
      </c>
      <c r="C66" s="22">
        <v>5669264</v>
      </c>
      <c r="D66" s="22">
        <v>5640996</v>
      </c>
      <c r="E66" s="22">
        <v>5610775</v>
      </c>
      <c r="F66" s="22">
        <v>5577655</v>
      </c>
      <c r="G66" s="22">
        <v>5546166</v>
      </c>
      <c r="H66" s="22">
        <v>5514026</v>
      </c>
      <c r="I66" s="22">
        <v>5479203</v>
      </c>
      <c r="J66" s="22">
        <v>5445162</v>
      </c>
      <c r="K66" s="22">
        <v>5406835</v>
      </c>
      <c r="L66" s="22">
        <v>5373999</v>
      </c>
    </row>
    <row r="67" spans="1:12" ht="14.1" customHeight="1">
      <c r="A67" s="61" t="s">
        <v>56</v>
      </c>
      <c r="B67" s="131">
        <v>564460</v>
      </c>
      <c r="C67" s="22">
        <v>559851</v>
      </c>
      <c r="D67" s="22">
        <v>546043</v>
      </c>
      <c r="E67" s="22">
        <v>534876</v>
      </c>
      <c r="F67" s="22">
        <v>522667</v>
      </c>
      <c r="G67" s="22">
        <v>514157</v>
      </c>
      <c r="H67" s="22">
        <v>509106</v>
      </c>
      <c r="I67" s="22">
        <v>503453</v>
      </c>
      <c r="J67" s="22">
        <v>500017</v>
      </c>
      <c r="K67" s="22">
        <v>494657</v>
      </c>
      <c r="L67" s="22">
        <v>494300</v>
      </c>
    </row>
    <row r="68" spans="1:12" s="114" customFormat="1" ht="369" customHeight="1">
      <c r="A68" s="166"/>
      <c r="B68" s="269" t="s">
        <v>170</v>
      </c>
      <c r="C68" s="269" t="s">
        <v>174</v>
      </c>
      <c r="D68" s="272" t="s">
        <v>175</v>
      </c>
      <c r="E68" s="269" t="s">
        <v>176</v>
      </c>
      <c r="F68" s="166"/>
      <c r="G68" s="269"/>
      <c r="H68" s="269"/>
      <c r="I68" s="269"/>
      <c r="J68" s="269"/>
      <c r="K68" s="269"/>
      <c r="L68" s="269"/>
    </row>
    <row r="69" spans="1:12" ht="29.45" customHeight="1">
      <c r="A69" s="270"/>
      <c r="B69" s="270"/>
      <c r="C69" s="270"/>
      <c r="D69" s="270"/>
      <c r="E69" s="270"/>
      <c r="F69" s="270"/>
      <c r="G69" s="271"/>
      <c r="H69" s="271"/>
      <c r="I69" s="271"/>
      <c r="J69" s="271"/>
      <c r="K69" s="271"/>
      <c r="L69" s="208"/>
    </row>
  </sheetData>
  <customSheetViews>
    <customSheetView guid="{E053865E-1A13-40B1-8A85-F0C3DB8F084C}" fitToPage="1">
      <pane xSplit="1" ySplit="3" topLeftCell="B4" activePane="bottomRight" state="frozen"/>
      <selection pane="bottomRight" activeCell="B2" sqref="B2:L2"/>
      <pageMargins left="0.7" right="0.7" top="0.75" bottom="0.75" header="0.3" footer="0.3"/>
      <pageSetup scale="76" fitToHeight="0" orientation="landscape" r:id="rId1"/>
    </customSheetView>
  </customSheetViews>
  <pageMargins left="0.7" right="0.7" top="0.75" bottom="0.75" header="0.3" footer="0.3"/>
  <pageSetup scale="75"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K72"/>
  <sheetViews>
    <sheetView workbookViewId="0">
      <pane xSplit="1" ySplit="2" topLeftCell="B51" activePane="bottomRight" state="frozen"/>
      <selection pane="topRight" activeCell="B1" sqref="B1"/>
      <selection pane="bottomLeft" activeCell="A4" sqref="A4"/>
      <selection pane="bottomRight" sqref="A1:K68"/>
    </sheetView>
  </sheetViews>
  <sheetFormatPr defaultColWidth="9.140625" defaultRowHeight="12.75"/>
  <cols>
    <col min="1" max="1" width="20.5703125" style="121" customWidth="1"/>
    <col min="2" max="11" width="12.5703125" style="121" customWidth="1"/>
    <col min="12" max="16384" width="9.140625" style="121"/>
  </cols>
  <sheetData>
    <row r="1" spans="1:11" s="186" customFormat="1" ht="26.25" customHeight="1">
      <c r="A1" s="190" t="s">
        <v>142</v>
      </c>
    </row>
    <row r="2" spans="1:11" s="122" customFormat="1" ht="16.5" customHeight="1" thickBot="1">
      <c r="A2" s="217" t="s">
        <v>0</v>
      </c>
      <c r="B2" s="240">
        <v>36342</v>
      </c>
      <c r="C2" s="240">
        <v>35977</v>
      </c>
      <c r="D2" s="240">
        <v>35612</v>
      </c>
      <c r="E2" s="240">
        <v>35247</v>
      </c>
      <c r="F2" s="240">
        <v>34881</v>
      </c>
      <c r="G2" s="240">
        <v>34516</v>
      </c>
      <c r="H2" s="240">
        <v>34151</v>
      </c>
      <c r="I2" s="240">
        <v>33786</v>
      </c>
      <c r="J2" s="240">
        <v>33420</v>
      </c>
      <c r="K2" s="240">
        <v>33055</v>
      </c>
    </row>
    <row r="3" spans="1:11" s="123" customFormat="1" ht="14.1" customHeight="1" thickTop="1" thickBot="1">
      <c r="A3" s="217" t="s">
        <v>1</v>
      </c>
      <c r="B3" s="241">
        <v>279040168</v>
      </c>
      <c r="C3" s="241">
        <v>275854104</v>
      </c>
      <c r="D3" s="241">
        <v>272646925</v>
      </c>
      <c r="E3" s="241">
        <v>269394284</v>
      </c>
      <c r="F3" s="241">
        <v>266278393</v>
      </c>
      <c r="G3" s="241">
        <v>263125821</v>
      </c>
      <c r="H3" s="241">
        <v>259918588</v>
      </c>
      <c r="I3" s="241">
        <v>256514224</v>
      </c>
      <c r="J3" s="241">
        <v>252980941</v>
      </c>
      <c r="K3" s="241">
        <v>249622814</v>
      </c>
    </row>
    <row r="4" spans="1:11" ht="14.1" customHeight="1" thickTop="1">
      <c r="A4" s="61" t="s">
        <v>2</v>
      </c>
      <c r="B4" s="23">
        <v>53343775</v>
      </c>
      <c r="C4" s="23">
        <v>53022824</v>
      </c>
      <c r="D4" s="23">
        <v>52745365</v>
      </c>
      <c r="E4" s="23">
        <v>52513334</v>
      </c>
      <c r="F4" s="23">
        <v>52278383</v>
      </c>
      <c r="G4" s="23">
        <v>52036206</v>
      </c>
      <c r="H4" s="23">
        <v>51777957</v>
      </c>
      <c r="I4" s="23">
        <v>51447656</v>
      </c>
      <c r="J4" s="23">
        <v>51166980</v>
      </c>
      <c r="K4" s="23">
        <v>50916548</v>
      </c>
    </row>
    <row r="5" spans="1:11" ht="14.1" customHeight="1">
      <c r="A5" s="61" t="s">
        <v>3</v>
      </c>
      <c r="B5" s="23">
        <v>64100061</v>
      </c>
      <c r="C5" s="23">
        <v>63715930</v>
      </c>
      <c r="D5" s="23">
        <v>63344954</v>
      </c>
      <c r="E5" s="23">
        <v>62944737</v>
      </c>
      <c r="F5" s="23">
        <v>62473250</v>
      </c>
      <c r="G5" s="23">
        <v>61970726</v>
      </c>
      <c r="H5" s="23">
        <v>61484354</v>
      </c>
      <c r="I5" s="23">
        <v>60928804</v>
      </c>
      <c r="J5" s="23">
        <v>60339238</v>
      </c>
      <c r="K5" s="23">
        <v>59788707</v>
      </c>
    </row>
    <row r="6" spans="1:11" ht="14.1" customHeight="1">
      <c r="A6" s="61" t="s">
        <v>4</v>
      </c>
      <c r="B6" s="23">
        <v>99164460</v>
      </c>
      <c r="C6" s="23">
        <v>97722335</v>
      </c>
      <c r="D6" s="23">
        <v>96245085</v>
      </c>
      <c r="E6" s="23">
        <v>94717153</v>
      </c>
      <c r="F6" s="23">
        <v>93249180</v>
      </c>
      <c r="G6" s="23">
        <v>91749057</v>
      </c>
      <c r="H6" s="23">
        <v>90218014</v>
      </c>
      <c r="I6" s="23">
        <v>88704251</v>
      </c>
      <c r="J6" s="23">
        <v>87225702</v>
      </c>
      <c r="K6" s="23">
        <v>85796360</v>
      </c>
    </row>
    <row r="7" spans="1:11" ht="14.1" customHeight="1" thickBot="1">
      <c r="A7" s="222" t="s">
        <v>5</v>
      </c>
      <c r="B7" s="242">
        <v>62431872</v>
      </c>
      <c r="C7" s="242">
        <v>61393015</v>
      </c>
      <c r="D7" s="242">
        <v>60311521</v>
      </c>
      <c r="E7" s="242">
        <v>59219060</v>
      </c>
      <c r="F7" s="242">
        <v>58277580</v>
      </c>
      <c r="G7" s="242">
        <v>57369832</v>
      </c>
      <c r="H7" s="242">
        <v>56438263</v>
      </c>
      <c r="I7" s="242">
        <v>55433513</v>
      </c>
      <c r="J7" s="242">
        <v>54249021</v>
      </c>
      <c r="K7" s="242">
        <v>53121199</v>
      </c>
    </row>
    <row r="8" spans="1:11" ht="14.1" customHeight="1" thickTop="1">
      <c r="A8" s="61" t="s">
        <v>157</v>
      </c>
      <c r="B8" s="99">
        <f>SUM(B30,B31,B39,B52,B66)</f>
        <v>44969225</v>
      </c>
      <c r="C8" s="99">
        <f t="shared" ref="C8:K8" si="0">SUM(C30,C31,C39,C52,C66)</f>
        <v>44727877</v>
      </c>
      <c r="D8" s="99">
        <f t="shared" si="0"/>
        <v>44493603</v>
      </c>
      <c r="E8" s="99">
        <f t="shared" si="0"/>
        <v>44239468</v>
      </c>
      <c r="F8" s="99">
        <f t="shared" si="0"/>
        <v>43923694</v>
      </c>
      <c r="G8" s="99">
        <f t="shared" si="0"/>
        <v>43589980</v>
      </c>
      <c r="H8" s="99">
        <f t="shared" si="0"/>
        <v>43274741</v>
      </c>
      <c r="I8" s="99">
        <f t="shared" si="0"/>
        <v>42902625</v>
      </c>
      <c r="J8" s="99">
        <f t="shared" si="0"/>
        <v>42495903</v>
      </c>
      <c r="K8" s="99">
        <f t="shared" si="0"/>
        <v>42091157</v>
      </c>
    </row>
    <row r="9" spans="1:11" ht="14.1" customHeight="1">
      <c r="A9" s="61" t="s">
        <v>158</v>
      </c>
      <c r="B9" s="99">
        <f>SUM(B17,B34,B41,B59)</f>
        <v>16915308</v>
      </c>
      <c r="C9" s="99">
        <f t="shared" ref="C9:K9" si="1">SUM(C17,C34,C41,C59)</f>
        <v>16764970</v>
      </c>
      <c r="D9" s="99">
        <f t="shared" si="1"/>
        <v>16596919</v>
      </c>
      <c r="E9" s="99">
        <f t="shared" si="1"/>
        <v>16415365</v>
      </c>
      <c r="F9" s="99">
        <f t="shared" si="1"/>
        <v>16233822</v>
      </c>
      <c r="G9" s="99">
        <f t="shared" si="1"/>
        <v>16029747</v>
      </c>
      <c r="H9" s="99">
        <f t="shared" si="1"/>
        <v>15819092</v>
      </c>
      <c r="I9" s="99">
        <f t="shared" si="1"/>
        <v>15592959</v>
      </c>
      <c r="J9" s="99">
        <f t="shared" si="1"/>
        <v>15386804</v>
      </c>
      <c r="K9" s="99">
        <f t="shared" si="1"/>
        <v>15217492</v>
      </c>
    </row>
    <row r="10" spans="1:11" ht="14.1" customHeight="1">
      <c r="A10" s="61" t="s">
        <v>159</v>
      </c>
      <c r="B10" s="99">
        <f>SUM(B47,B49,B55)</f>
        <v>39506122</v>
      </c>
      <c r="C10" s="99">
        <f t="shared" ref="C10:K10" si="2">SUM(C47,C49,C55)</f>
        <v>39288996</v>
      </c>
      <c r="D10" s="99">
        <f t="shared" si="2"/>
        <v>39103168</v>
      </c>
      <c r="E10" s="99">
        <f t="shared" si="2"/>
        <v>38958520</v>
      </c>
      <c r="F10" s="99">
        <f t="shared" si="2"/>
        <v>38805749</v>
      </c>
      <c r="G10" s="99">
        <f t="shared" si="2"/>
        <v>38639826</v>
      </c>
      <c r="H10" s="99">
        <f t="shared" si="2"/>
        <v>38443593</v>
      </c>
      <c r="I10" s="99">
        <f t="shared" si="2"/>
        <v>38176611</v>
      </c>
      <c r="J10" s="99">
        <f t="shared" si="2"/>
        <v>37919350</v>
      </c>
      <c r="K10" s="99">
        <f t="shared" si="2"/>
        <v>37687046</v>
      </c>
    </row>
    <row r="11" spans="1:11" ht="14.1" customHeight="1">
      <c r="A11" s="61" t="s">
        <v>160</v>
      </c>
      <c r="B11" s="99">
        <f>SUM(B19,B22,B29,B43,B45,B48,B61,B67)</f>
        <v>17861084</v>
      </c>
      <c r="C11" s="99">
        <f t="shared" ref="C11:K11" si="3">SUM(C19,C22,C29,C43,C45,C48,C61,C67)</f>
        <v>17448164</v>
      </c>
      <c r="D11" s="99">
        <f t="shared" si="3"/>
        <v>17021846</v>
      </c>
      <c r="E11" s="99">
        <f t="shared" si="3"/>
        <v>16571038</v>
      </c>
      <c r="F11" s="99">
        <f t="shared" si="3"/>
        <v>16114336</v>
      </c>
      <c r="G11" s="99">
        <f t="shared" si="3"/>
        <v>15598128</v>
      </c>
      <c r="H11" s="99">
        <f t="shared" si="3"/>
        <v>15051856</v>
      </c>
      <c r="I11" s="99">
        <f t="shared" si="3"/>
        <v>14558993</v>
      </c>
      <c r="J11" s="99">
        <f t="shared" si="3"/>
        <v>14117207</v>
      </c>
      <c r="K11" s="99">
        <f t="shared" si="3"/>
        <v>13731485</v>
      </c>
    </row>
    <row r="12" spans="1:11" ht="14.1" customHeight="1">
      <c r="A12" s="61" t="s">
        <v>161</v>
      </c>
      <c r="B12" s="99">
        <f>SUM(B23,B36,B38,B46,B56,B62)</f>
        <v>13837653</v>
      </c>
      <c r="C12" s="99">
        <f t="shared" ref="C12:K12" si="4">SUM(C23,C36,C38,C46,C56,C62)</f>
        <v>13733828</v>
      </c>
      <c r="D12" s="99">
        <f t="shared" si="4"/>
        <v>13642197</v>
      </c>
      <c r="E12" s="99">
        <f t="shared" si="4"/>
        <v>13554814</v>
      </c>
      <c r="F12" s="99">
        <f t="shared" si="4"/>
        <v>13472634</v>
      </c>
      <c r="G12" s="99">
        <f t="shared" si="4"/>
        <v>13396380</v>
      </c>
      <c r="H12" s="99">
        <f t="shared" si="4"/>
        <v>13334364</v>
      </c>
      <c r="I12" s="99">
        <f t="shared" si="4"/>
        <v>13271045</v>
      </c>
      <c r="J12" s="99">
        <f t="shared" si="4"/>
        <v>13247630</v>
      </c>
      <c r="K12" s="99">
        <f t="shared" si="4"/>
        <v>13229502</v>
      </c>
    </row>
    <row r="13" spans="1:11" ht="14.1" customHeight="1">
      <c r="A13" s="61" t="s">
        <v>162</v>
      </c>
      <c r="B13" s="99">
        <f>SUM(B18,B21,B28,B54,B64)</f>
        <v>44570788</v>
      </c>
      <c r="C13" s="99">
        <f t="shared" ref="C13:K13" si="5">SUM(C18,C21,C28,C54,C64)</f>
        <v>43944851</v>
      </c>
      <c r="D13" s="99">
        <f t="shared" si="5"/>
        <v>43289675</v>
      </c>
      <c r="E13" s="99">
        <f t="shared" si="5"/>
        <v>42648022</v>
      </c>
      <c r="F13" s="99">
        <f t="shared" si="5"/>
        <v>42163244</v>
      </c>
      <c r="G13" s="99">
        <f t="shared" si="5"/>
        <v>41771704</v>
      </c>
      <c r="H13" s="99">
        <f t="shared" si="5"/>
        <v>41386407</v>
      </c>
      <c r="I13" s="99">
        <f t="shared" si="5"/>
        <v>40874520</v>
      </c>
      <c r="J13" s="99">
        <f t="shared" si="5"/>
        <v>40131814</v>
      </c>
      <c r="K13" s="99">
        <f t="shared" si="5"/>
        <v>39389714</v>
      </c>
    </row>
    <row r="14" spans="1:11" ht="14.1" customHeight="1">
      <c r="A14" s="61" t="s">
        <v>163</v>
      </c>
      <c r="B14" s="99">
        <f>SUM(B24,B26,B27,B37,B50,B57,B63,B65,B25)</f>
        <v>51141114</v>
      </c>
      <c r="C14" s="99">
        <f t="shared" ref="C14:K14" si="6">SUM(C24,C26,C27,C37,C50,C57,C63,C65,C25)</f>
        <v>50328007</v>
      </c>
      <c r="D14" s="99">
        <f t="shared" si="6"/>
        <v>49512771</v>
      </c>
      <c r="E14" s="99">
        <f t="shared" si="6"/>
        <v>48650331</v>
      </c>
      <c r="F14" s="99">
        <f t="shared" si="6"/>
        <v>47834221</v>
      </c>
      <c r="G14" s="99">
        <f t="shared" si="6"/>
        <v>47032808</v>
      </c>
      <c r="H14" s="99">
        <f t="shared" si="6"/>
        <v>46212294</v>
      </c>
      <c r="I14" s="99">
        <f t="shared" si="6"/>
        <v>45422050</v>
      </c>
      <c r="J14" s="99">
        <f t="shared" si="6"/>
        <v>44629030</v>
      </c>
      <c r="K14" s="99">
        <f t="shared" si="6"/>
        <v>43795170</v>
      </c>
    </row>
    <row r="15" spans="1:11" ht="14.1" customHeight="1">
      <c r="A15" s="61" t="s">
        <v>164</v>
      </c>
      <c r="B15" s="99">
        <f>SUM(B32,B33,B40,B42,B44,B58,B51)</f>
        <v>19130836</v>
      </c>
      <c r="C15" s="99">
        <f t="shared" ref="C15:K15" si="7">SUM(C32,C33,C40,C42,C44,C58,C51)</f>
        <v>18988053</v>
      </c>
      <c r="D15" s="99">
        <f t="shared" si="7"/>
        <v>18851351</v>
      </c>
      <c r="E15" s="99">
        <f t="shared" si="7"/>
        <v>18705269</v>
      </c>
      <c r="F15" s="99">
        <f t="shared" si="7"/>
        <v>18549556</v>
      </c>
      <c r="G15" s="99">
        <f t="shared" si="7"/>
        <v>18380746</v>
      </c>
      <c r="H15" s="99">
        <f t="shared" si="7"/>
        <v>18209613</v>
      </c>
      <c r="I15" s="99">
        <f t="shared" si="7"/>
        <v>18026179</v>
      </c>
      <c r="J15" s="99">
        <f t="shared" si="7"/>
        <v>17843335</v>
      </c>
      <c r="K15" s="99">
        <f t="shared" si="7"/>
        <v>17697550</v>
      </c>
    </row>
    <row r="16" spans="1:11" ht="14.1" customHeight="1" thickBot="1">
      <c r="A16" s="222" t="s">
        <v>165</v>
      </c>
      <c r="B16" s="223">
        <f>SUM(B20,B35,B53,B60)</f>
        <v>31108038</v>
      </c>
      <c r="C16" s="223">
        <f t="shared" ref="C16:K16" si="8">SUM(C20,C35,C53,C60)</f>
        <v>30629358</v>
      </c>
      <c r="D16" s="223">
        <f t="shared" si="8"/>
        <v>30135395</v>
      </c>
      <c r="E16" s="223">
        <f t="shared" si="8"/>
        <v>29651457</v>
      </c>
      <c r="F16" s="223">
        <f t="shared" si="8"/>
        <v>29181137</v>
      </c>
      <c r="G16" s="223">
        <f t="shared" si="8"/>
        <v>28686502</v>
      </c>
      <c r="H16" s="223">
        <f t="shared" si="8"/>
        <v>28186628</v>
      </c>
      <c r="I16" s="223">
        <f t="shared" si="8"/>
        <v>27689242</v>
      </c>
      <c r="J16" s="223">
        <f t="shared" si="8"/>
        <v>27209868</v>
      </c>
      <c r="K16" s="223">
        <f t="shared" si="8"/>
        <v>26783698</v>
      </c>
    </row>
    <row r="17" spans="1:11" ht="14.1" customHeight="1" thickTop="1">
      <c r="A17" s="61" t="s">
        <v>6</v>
      </c>
      <c r="B17" s="24">
        <v>4430141</v>
      </c>
      <c r="C17" s="24">
        <v>4404701</v>
      </c>
      <c r="D17" s="24">
        <v>4367935</v>
      </c>
      <c r="E17" s="24">
        <v>4331102</v>
      </c>
      <c r="F17" s="24">
        <v>4296800</v>
      </c>
      <c r="G17" s="24">
        <v>4260229</v>
      </c>
      <c r="H17" s="24">
        <v>4214202</v>
      </c>
      <c r="I17" s="24">
        <v>4154014</v>
      </c>
      <c r="J17" s="24">
        <v>4099156</v>
      </c>
      <c r="K17" s="24">
        <v>4050055</v>
      </c>
    </row>
    <row r="18" spans="1:11" ht="14.1" customHeight="1">
      <c r="A18" s="61" t="s">
        <v>7</v>
      </c>
      <c r="B18" s="24">
        <v>624779</v>
      </c>
      <c r="C18" s="24">
        <v>619932</v>
      </c>
      <c r="D18" s="24">
        <v>612968</v>
      </c>
      <c r="E18" s="24">
        <v>608569</v>
      </c>
      <c r="F18" s="24">
        <v>604412</v>
      </c>
      <c r="G18" s="24">
        <v>603308</v>
      </c>
      <c r="H18" s="24">
        <v>599432</v>
      </c>
      <c r="I18" s="24">
        <v>588736</v>
      </c>
      <c r="J18" s="24">
        <v>570193</v>
      </c>
      <c r="K18" s="24">
        <v>553290</v>
      </c>
    </row>
    <row r="19" spans="1:11" ht="14.1" customHeight="1">
      <c r="A19" s="61" t="s">
        <v>8</v>
      </c>
      <c r="B19" s="24">
        <v>5023823</v>
      </c>
      <c r="C19" s="24">
        <v>4883342</v>
      </c>
      <c r="D19" s="24">
        <v>4736990</v>
      </c>
      <c r="E19" s="24">
        <v>4586940</v>
      </c>
      <c r="F19" s="24">
        <v>4432499</v>
      </c>
      <c r="G19" s="24">
        <v>4245089</v>
      </c>
      <c r="H19" s="24">
        <v>4065440</v>
      </c>
      <c r="I19" s="24">
        <v>3915740</v>
      </c>
      <c r="J19" s="24">
        <v>3788576</v>
      </c>
      <c r="K19" s="24">
        <v>3684097</v>
      </c>
    </row>
    <row r="20" spans="1:11" ht="14.1" customHeight="1">
      <c r="A20" s="61" t="s">
        <v>9</v>
      </c>
      <c r="B20" s="24">
        <v>2651860</v>
      </c>
      <c r="C20" s="24">
        <v>2626289</v>
      </c>
      <c r="D20" s="24">
        <v>2601090</v>
      </c>
      <c r="E20" s="24">
        <v>2572109</v>
      </c>
      <c r="F20" s="24">
        <v>2535399</v>
      </c>
      <c r="G20" s="24">
        <v>2494019</v>
      </c>
      <c r="H20" s="24">
        <v>2456303</v>
      </c>
      <c r="I20" s="24">
        <v>2415984</v>
      </c>
      <c r="J20" s="24">
        <v>2383144</v>
      </c>
      <c r="K20" s="24">
        <v>2356586</v>
      </c>
    </row>
    <row r="21" spans="1:11" ht="14.1" customHeight="1">
      <c r="A21" s="61" t="s">
        <v>10</v>
      </c>
      <c r="B21" s="24">
        <v>33499204</v>
      </c>
      <c r="C21" s="24">
        <v>32987675</v>
      </c>
      <c r="D21" s="24">
        <v>32486010</v>
      </c>
      <c r="E21" s="24">
        <v>32018834</v>
      </c>
      <c r="F21" s="24">
        <v>31696582</v>
      </c>
      <c r="G21" s="24">
        <v>31484435</v>
      </c>
      <c r="H21" s="24">
        <v>31274928</v>
      </c>
      <c r="I21" s="24">
        <v>30974659</v>
      </c>
      <c r="J21" s="24">
        <v>30470736</v>
      </c>
      <c r="K21" s="24">
        <v>29959515</v>
      </c>
    </row>
    <row r="22" spans="1:11" ht="14.1" customHeight="1">
      <c r="A22" s="61" t="s">
        <v>11</v>
      </c>
      <c r="B22" s="24">
        <v>4226018</v>
      </c>
      <c r="C22" s="24">
        <v>4116639</v>
      </c>
      <c r="D22" s="24">
        <v>4018293</v>
      </c>
      <c r="E22" s="24">
        <v>3919972</v>
      </c>
      <c r="F22" s="24">
        <v>3826653</v>
      </c>
      <c r="G22" s="24">
        <v>3724168</v>
      </c>
      <c r="H22" s="24">
        <v>3613734</v>
      </c>
      <c r="I22" s="24">
        <v>3495939</v>
      </c>
      <c r="J22" s="24">
        <v>3387119</v>
      </c>
      <c r="K22" s="24">
        <v>3307618</v>
      </c>
    </row>
    <row r="23" spans="1:11" ht="14.1" customHeight="1">
      <c r="A23" s="61" t="s">
        <v>12</v>
      </c>
      <c r="B23" s="24">
        <v>3386401</v>
      </c>
      <c r="C23" s="24">
        <v>3365352</v>
      </c>
      <c r="D23" s="24">
        <v>3349348</v>
      </c>
      <c r="E23" s="24">
        <v>3336685</v>
      </c>
      <c r="F23" s="24">
        <v>3324144</v>
      </c>
      <c r="G23" s="24">
        <v>3316121</v>
      </c>
      <c r="H23" s="24">
        <v>3309175</v>
      </c>
      <c r="I23" s="24">
        <v>3300712</v>
      </c>
      <c r="J23" s="24">
        <v>3302895</v>
      </c>
      <c r="K23" s="24">
        <v>3291967</v>
      </c>
    </row>
    <row r="24" spans="1:11" ht="14.1" customHeight="1">
      <c r="A24" s="61" t="s">
        <v>13</v>
      </c>
      <c r="B24" s="24">
        <v>774990</v>
      </c>
      <c r="C24" s="24">
        <v>763335</v>
      </c>
      <c r="D24" s="24">
        <v>751487</v>
      </c>
      <c r="E24" s="24">
        <v>740977</v>
      </c>
      <c r="F24" s="24">
        <v>729734</v>
      </c>
      <c r="G24" s="24">
        <v>717545</v>
      </c>
      <c r="H24" s="24">
        <v>706378</v>
      </c>
      <c r="I24" s="24">
        <v>694925</v>
      </c>
      <c r="J24" s="24">
        <v>683080</v>
      </c>
      <c r="K24" s="24">
        <v>669567</v>
      </c>
    </row>
    <row r="25" spans="1:11" ht="14.1" customHeight="1">
      <c r="A25" s="61" t="s">
        <v>14</v>
      </c>
      <c r="B25" s="24">
        <v>570213</v>
      </c>
      <c r="C25" s="24">
        <v>565230</v>
      </c>
      <c r="D25" s="24">
        <v>567736</v>
      </c>
      <c r="E25" s="24">
        <v>572377</v>
      </c>
      <c r="F25" s="24">
        <v>580517</v>
      </c>
      <c r="G25" s="24">
        <v>589239</v>
      </c>
      <c r="H25" s="24">
        <v>595301</v>
      </c>
      <c r="I25" s="24">
        <v>597565</v>
      </c>
      <c r="J25" s="24">
        <v>600870</v>
      </c>
      <c r="K25" s="24">
        <v>605321</v>
      </c>
    </row>
    <row r="26" spans="1:11" ht="14.1" customHeight="1">
      <c r="A26" s="61" t="s">
        <v>15</v>
      </c>
      <c r="B26" s="24">
        <v>15759421</v>
      </c>
      <c r="C26" s="24">
        <v>15486559</v>
      </c>
      <c r="D26" s="24">
        <v>15186304</v>
      </c>
      <c r="E26" s="24">
        <v>14853360</v>
      </c>
      <c r="F26" s="24">
        <v>14537875</v>
      </c>
      <c r="G26" s="24">
        <v>14239444</v>
      </c>
      <c r="H26" s="24">
        <v>13927185</v>
      </c>
      <c r="I26" s="24">
        <v>13650553</v>
      </c>
      <c r="J26" s="24">
        <v>13369798</v>
      </c>
      <c r="K26" s="24">
        <v>13033307</v>
      </c>
    </row>
    <row r="27" spans="1:11" ht="14.1" customHeight="1">
      <c r="A27" s="61" t="s">
        <v>16</v>
      </c>
      <c r="B27" s="24">
        <v>8045965</v>
      </c>
      <c r="C27" s="24">
        <v>7863536</v>
      </c>
      <c r="D27" s="24">
        <v>7685099</v>
      </c>
      <c r="E27" s="24">
        <v>7501069</v>
      </c>
      <c r="F27" s="24">
        <v>7328413</v>
      </c>
      <c r="G27" s="24">
        <v>7157165</v>
      </c>
      <c r="H27" s="24">
        <v>6978240</v>
      </c>
      <c r="I27" s="24">
        <v>6817203</v>
      </c>
      <c r="J27" s="24">
        <v>6653005</v>
      </c>
      <c r="K27" s="24">
        <v>6512602</v>
      </c>
    </row>
    <row r="28" spans="1:11" ht="14.1" customHeight="1">
      <c r="A28" s="61" t="s">
        <v>17</v>
      </c>
      <c r="B28" s="24">
        <v>1210300</v>
      </c>
      <c r="C28" s="24">
        <v>1215233</v>
      </c>
      <c r="D28" s="24">
        <v>1211640</v>
      </c>
      <c r="E28" s="24">
        <v>1203755</v>
      </c>
      <c r="F28" s="24">
        <v>1196854</v>
      </c>
      <c r="G28" s="24">
        <v>1187536</v>
      </c>
      <c r="H28" s="24">
        <v>1172838</v>
      </c>
      <c r="I28" s="24">
        <v>1158613</v>
      </c>
      <c r="J28" s="24">
        <v>1136754</v>
      </c>
      <c r="K28" s="24">
        <v>1113491</v>
      </c>
    </row>
    <row r="29" spans="1:11" ht="14.1" customHeight="1">
      <c r="A29" s="61" t="s">
        <v>18</v>
      </c>
      <c r="B29" s="24">
        <v>1275674</v>
      </c>
      <c r="C29" s="24">
        <v>1252330</v>
      </c>
      <c r="D29" s="24">
        <v>1228520</v>
      </c>
      <c r="E29" s="24">
        <v>1203083</v>
      </c>
      <c r="F29" s="24">
        <v>1177322</v>
      </c>
      <c r="G29" s="24">
        <v>1145140</v>
      </c>
      <c r="H29" s="24">
        <v>1108768</v>
      </c>
      <c r="I29" s="24">
        <v>1071685</v>
      </c>
      <c r="J29" s="24">
        <v>1041316</v>
      </c>
      <c r="K29" s="24">
        <v>1012384</v>
      </c>
    </row>
    <row r="30" spans="1:11" ht="14.1" customHeight="1">
      <c r="A30" s="61" t="s">
        <v>19</v>
      </c>
      <c r="B30" s="24">
        <v>12359020</v>
      </c>
      <c r="C30" s="24">
        <v>12271847</v>
      </c>
      <c r="D30" s="24">
        <v>12185715</v>
      </c>
      <c r="E30" s="24">
        <v>12101997</v>
      </c>
      <c r="F30" s="24">
        <v>12008437</v>
      </c>
      <c r="G30" s="24">
        <v>11912585</v>
      </c>
      <c r="H30" s="24">
        <v>11809579</v>
      </c>
      <c r="I30" s="24">
        <v>11694184</v>
      </c>
      <c r="J30" s="24">
        <v>11568964</v>
      </c>
      <c r="K30" s="24">
        <v>11453316</v>
      </c>
    </row>
    <row r="31" spans="1:11" ht="14.1" customHeight="1">
      <c r="A31" s="61" t="s">
        <v>20</v>
      </c>
      <c r="B31" s="24">
        <v>6044969</v>
      </c>
      <c r="C31" s="24">
        <v>5998880</v>
      </c>
      <c r="D31" s="24">
        <v>5955267</v>
      </c>
      <c r="E31" s="24">
        <v>5906013</v>
      </c>
      <c r="F31" s="24">
        <v>5851459</v>
      </c>
      <c r="G31" s="24">
        <v>5793526</v>
      </c>
      <c r="H31" s="24">
        <v>5739019</v>
      </c>
      <c r="I31" s="24">
        <v>5674547</v>
      </c>
      <c r="J31" s="24">
        <v>5616388</v>
      </c>
      <c r="K31" s="24">
        <v>5557798</v>
      </c>
    </row>
    <row r="32" spans="1:11" ht="14.1" customHeight="1">
      <c r="A32" s="61" t="s">
        <v>21</v>
      </c>
      <c r="B32" s="24">
        <v>2917634</v>
      </c>
      <c r="C32" s="24">
        <v>2902872</v>
      </c>
      <c r="D32" s="24">
        <v>2891119</v>
      </c>
      <c r="E32" s="24">
        <v>2880000</v>
      </c>
      <c r="F32" s="24">
        <v>2867373</v>
      </c>
      <c r="G32" s="24">
        <v>2850746</v>
      </c>
      <c r="H32" s="24">
        <v>2836972</v>
      </c>
      <c r="I32" s="24">
        <v>2818401</v>
      </c>
      <c r="J32" s="24">
        <v>2797613</v>
      </c>
      <c r="K32" s="24">
        <v>2781018</v>
      </c>
    </row>
    <row r="33" spans="1:11" ht="14.1" customHeight="1">
      <c r="A33" s="61" t="s">
        <v>22</v>
      </c>
      <c r="B33" s="24">
        <v>2678338</v>
      </c>
      <c r="C33" s="24">
        <v>2660598</v>
      </c>
      <c r="D33" s="24">
        <v>2635292</v>
      </c>
      <c r="E33" s="24">
        <v>2614554</v>
      </c>
      <c r="F33" s="24">
        <v>2601007</v>
      </c>
      <c r="G33" s="24">
        <v>2580513</v>
      </c>
      <c r="H33" s="24">
        <v>2556547</v>
      </c>
      <c r="I33" s="24">
        <v>2532394</v>
      </c>
      <c r="J33" s="24">
        <v>2498722</v>
      </c>
      <c r="K33" s="24">
        <v>2481349</v>
      </c>
    </row>
    <row r="34" spans="1:11" ht="14.1" customHeight="1">
      <c r="A34" s="61" t="s">
        <v>23</v>
      </c>
      <c r="B34" s="24">
        <v>4018053</v>
      </c>
      <c r="C34" s="24">
        <v>3985390</v>
      </c>
      <c r="D34" s="24">
        <v>3952747</v>
      </c>
      <c r="E34" s="24">
        <v>3919535</v>
      </c>
      <c r="F34" s="24">
        <v>3887427</v>
      </c>
      <c r="G34" s="24">
        <v>3849088</v>
      </c>
      <c r="H34" s="24">
        <v>3812206</v>
      </c>
      <c r="I34" s="24">
        <v>3765469</v>
      </c>
      <c r="J34" s="24">
        <v>3722328</v>
      </c>
      <c r="K34" s="24">
        <v>3694048</v>
      </c>
    </row>
    <row r="35" spans="1:11" ht="14.1" customHeight="1">
      <c r="A35" s="61" t="s">
        <v>24</v>
      </c>
      <c r="B35" s="24">
        <v>4460811</v>
      </c>
      <c r="C35" s="24">
        <v>4440344</v>
      </c>
      <c r="D35" s="24">
        <v>4421071</v>
      </c>
      <c r="E35" s="24">
        <v>4398877</v>
      </c>
      <c r="F35" s="24">
        <v>4378779</v>
      </c>
      <c r="G35" s="24">
        <v>4347481</v>
      </c>
      <c r="H35" s="24">
        <v>4316428</v>
      </c>
      <c r="I35" s="24">
        <v>4293003</v>
      </c>
      <c r="J35" s="24">
        <v>4253279</v>
      </c>
      <c r="K35" s="24">
        <v>4221532</v>
      </c>
    </row>
    <row r="36" spans="1:11" ht="14.1" customHeight="1">
      <c r="A36" s="61" t="s">
        <v>25</v>
      </c>
      <c r="B36" s="24">
        <v>1266808</v>
      </c>
      <c r="C36" s="24">
        <v>1259127</v>
      </c>
      <c r="D36" s="24">
        <v>1254774</v>
      </c>
      <c r="E36" s="24">
        <v>1249060</v>
      </c>
      <c r="F36" s="24">
        <v>1243480</v>
      </c>
      <c r="G36" s="24">
        <v>1242662</v>
      </c>
      <c r="H36" s="24">
        <v>1242302</v>
      </c>
      <c r="I36" s="24">
        <v>1238508</v>
      </c>
      <c r="J36" s="24">
        <v>1237081</v>
      </c>
      <c r="K36" s="24">
        <v>1231719</v>
      </c>
    </row>
    <row r="37" spans="1:11" ht="14.1" customHeight="1">
      <c r="A37" s="61" t="s">
        <v>26</v>
      </c>
      <c r="B37" s="24">
        <v>5254509</v>
      </c>
      <c r="C37" s="24">
        <v>5204464</v>
      </c>
      <c r="D37" s="24">
        <v>5157328</v>
      </c>
      <c r="E37" s="24">
        <v>5111986</v>
      </c>
      <c r="F37" s="24">
        <v>5070033</v>
      </c>
      <c r="G37" s="24">
        <v>5023060</v>
      </c>
      <c r="H37" s="24">
        <v>4971889</v>
      </c>
      <c r="I37" s="24">
        <v>4923368</v>
      </c>
      <c r="J37" s="24">
        <v>4867641</v>
      </c>
      <c r="K37" s="24">
        <v>4799770</v>
      </c>
    </row>
    <row r="38" spans="1:11" ht="14.1" customHeight="1">
      <c r="A38" s="61" t="s">
        <v>27</v>
      </c>
      <c r="B38" s="24">
        <v>6317345</v>
      </c>
      <c r="C38" s="24">
        <v>6271838</v>
      </c>
      <c r="D38" s="24">
        <v>6226058</v>
      </c>
      <c r="E38" s="24">
        <v>6179756</v>
      </c>
      <c r="F38" s="24">
        <v>6141445</v>
      </c>
      <c r="G38" s="24">
        <v>6095241</v>
      </c>
      <c r="H38" s="24">
        <v>6060569</v>
      </c>
      <c r="I38" s="24">
        <v>6028709</v>
      </c>
      <c r="J38" s="24">
        <v>6018470</v>
      </c>
      <c r="K38" s="24">
        <v>6022639</v>
      </c>
    </row>
    <row r="39" spans="1:11" ht="14.1" customHeight="1">
      <c r="A39" s="61" t="s">
        <v>28</v>
      </c>
      <c r="B39" s="24">
        <v>9897116</v>
      </c>
      <c r="C39" s="24">
        <v>9847942</v>
      </c>
      <c r="D39" s="24">
        <v>9809051</v>
      </c>
      <c r="E39" s="24">
        <v>9758645</v>
      </c>
      <c r="F39" s="24">
        <v>9676211</v>
      </c>
      <c r="G39" s="24">
        <v>9597737</v>
      </c>
      <c r="H39" s="24">
        <v>9540114</v>
      </c>
      <c r="I39" s="24">
        <v>9479065</v>
      </c>
      <c r="J39" s="24">
        <v>9400446</v>
      </c>
      <c r="K39" s="24">
        <v>9311319</v>
      </c>
    </row>
    <row r="40" spans="1:11" ht="14.1" customHeight="1">
      <c r="A40" s="61" t="s">
        <v>29</v>
      </c>
      <c r="B40" s="24">
        <v>4873481</v>
      </c>
      <c r="C40" s="24">
        <v>4813412</v>
      </c>
      <c r="D40" s="24">
        <v>4763390</v>
      </c>
      <c r="E40" s="24">
        <v>4712827</v>
      </c>
      <c r="F40" s="24">
        <v>4660180</v>
      </c>
      <c r="G40" s="24">
        <v>4610355</v>
      </c>
      <c r="H40" s="24">
        <v>4555954</v>
      </c>
      <c r="I40" s="24">
        <v>4495572</v>
      </c>
      <c r="J40" s="24">
        <v>4440859</v>
      </c>
      <c r="K40" s="24">
        <v>4389857</v>
      </c>
    </row>
    <row r="41" spans="1:11" ht="14.1" customHeight="1">
      <c r="A41" s="61" t="s">
        <v>30</v>
      </c>
      <c r="B41" s="24">
        <v>2828408</v>
      </c>
      <c r="C41" s="24">
        <v>2804834</v>
      </c>
      <c r="D41" s="24">
        <v>2777004</v>
      </c>
      <c r="E41" s="24">
        <v>2748085</v>
      </c>
      <c r="F41" s="24">
        <v>2722659</v>
      </c>
      <c r="G41" s="24">
        <v>2688992</v>
      </c>
      <c r="H41" s="24">
        <v>2655100</v>
      </c>
      <c r="I41" s="24">
        <v>2623734</v>
      </c>
      <c r="J41" s="24">
        <v>2598733</v>
      </c>
      <c r="K41" s="24">
        <v>2578897</v>
      </c>
    </row>
    <row r="42" spans="1:11" ht="14.1" customHeight="1">
      <c r="A42" s="61" t="s">
        <v>31</v>
      </c>
      <c r="B42" s="24">
        <v>5561948</v>
      </c>
      <c r="C42" s="24">
        <v>5521765</v>
      </c>
      <c r="D42" s="24">
        <v>5481193</v>
      </c>
      <c r="E42" s="24">
        <v>5431553</v>
      </c>
      <c r="F42" s="24">
        <v>5378247</v>
      </c>
      <c r="G42" s="24">
        <v>5324497</v>
      </c>
      <c r="H42" s="24">
        <v>5271175</v>
      </c>
      <c r="I42" s="24">
        <v>5217101</v>
      </c>
      <c r="J42" s="24">
        <v>5170800</v>
      </c>
      <c r="K42" s="24">
        <v>5128880</v>
      </c>
    </row>
    <row r="43" spans="1:11" ht="14.1" customHeight="1">
      <c r="A43" s="61" t="s">
        <v>32</v>
      </c>
      <c r="B43" s="24">
        <v>897507</v>
      </c>
      <c r="C43" s="24">
        <v>892431</v>
      </c>
      <c r="D43" s="24">
        <v>889865</v>
      </c>
      <c r="E43" s="24">
        <v>886254</v>
      </c>
      <c r="F43" s="24">
        <v>876553</v>
      </c>
      <c r="G43" s="24">
        <v>861306</v>
      </c>
      <c r="H43" s="24">
        <v>844761</v>
      </c>
      <c r="I43" s="24">
        <v>825770</v>
      </c>
      <c r="J43" s="24">
        <v>809680</v>
      </c>
      <c r="K43" s="24">
        <v>800204</v>
      </c>
    </row>
    <row r="44" spans="1:11" ht="14.1" customHeight="1">
      <c r="A44" s="61" t="s">
        <v>33</v>
      </c>
      <c r="B44" s="24">
        <v>1704764</v>
      </c>
      <c r="C44" s="24">
        <v>1695816</v>
      </c>
      <c r="D44" s="24">
        <v>1686418</v>
      </c>
      <c r="E44" s="24">
        <v>1673740</v>
      </c>
      <c r="F44" s="24">
        <v>1656992</v>
      </c>
      <c r="G44" s="24">
        <v>1639041</v>
      </c>
      <c r="H44" s="24">
        <v>1625590</v>
      </c>
      <c r="I44" s="24">
        <v>1611687</v>
      </c>
      <c r="J44" s="24">
        <v>1595919</v>
      </c>
      <c r="K44" s="24">
        <v>1581660</v>
      </c>
    </row>
    <row r="45" spans="1:11" ht="14.1" customHeight="1">
      <c r="A45" s="61" t="s">
        <v>34</v>
      </c>
      <c r="B45" s="24">
        <v>1934718</v>
      </c>
      <c r="C45" s="24">
        <v>1853191</v>
      </c>
      <c r="D45" s="24">
        <v>1764104</v>
      </c>
      <c r="E45" s="24">
        <v>1666320</v>
      </c>
      <c r="F45" s="24">
        <v>1581578</v>
      </c>
      <c r="G45" s="24">
        <v>1499298</v>
      </c>
      <c r="H45" s="24">
        <v>1411215</v>
      </c>
      <c r="I45" s="24">
        <v>1351367</v>
      </c>
      <c r="J45" s="24">
        <v>1296171</v>
      </c>
      <c r="K45" s="24">
        <v>1220695</v>
      </c>
    </row>
    <row r="46" spans="1:11" ht="14.1" customHeight="1">
      <c r="A46" s="61" t="s">
        <v>35</v>
      </c>
      <c r="B46" s="24">
        <v>1222014</v>
      </c>
      <c r="C46" s="24">
        <v>1205940</v>
      </c>
      <c r="D46" s="24">
        <v>1189425</v>
      </c>
      <c r="E46" s="24">
        <v>1174719</v>
      </c>
      <c r="F46" s="24">
        <v>1157561</v>
      </c>
      <c r="G46" s="24">
        <v>1142560</v>
      </c>
      <c r="H46" s="24">
        <v>1129458</v>
      </c>
      <c r="I46" s="24">
        <v>1117784</v>
      </c>
      <c r="J46" s="24">
        <v>1109929</v>
      </c>
      <c r="K46" s="24">
        <v>1112384</v>
      </c>
    </row>
    <row r="47" spans="1:11" ht="14.1" customHeight="1">
      <c r="A47" s="61" t="s">
        <v>36</v>
      </c>
      <c r="B47" s="24">
        <v>8359592</v>
      </c>
      <c r="C47" s="24">
        <v>8287418</v>
      </c>
      <c r="D47" s="24">
        <v>8218808</v>
      </c>
      <c r="E47" s="24">
        <v>8149596</v>
      </c>
      <c r="F47" s="24">
        <v>8083242</v>
      </c>
      <c r="G47" s="24">
        <v>8014306</v>
      </c>
      <c r="H47" s="24">
        <v>7948915</v>
      </c>
      <c r="I47" s="24">
        <v>7880508</v>
      </c>
      <c r="J47" s="24">
        <v>7814676</v>
      </c>
      <c r="K47" s="24">
        <v>7762963</v>
      </c>
    </row>
    <row r="48" spans="1:11" ht="14.1" customHeight="1">
      <c r="A48" s="61" t="s">
        <v>37</v>
      </c>
      <c r="B48" s="24">
        <v>1808082</v>
      </c>
      <c r="C48" s="24">
        <v>1793484</v>
      </c>
      <c r="D48" s="24">
        <v>1774839</v>
      </c>
      <c r="E48" s="24">
        <v>1752326</v>
      </c>
      <c r="F48" s="24">
        <v>1720394</v>
      </c>
      <c r="G48" s="24">
        <v>1682398</v>
      </c>
      <c r="H48" s="24">
        <v>1636453</v>
      </c>
      <c r="I48" s="24">
        <v>1595442</v>
      </c>
      <c r="J48" s="24">
        <v>1555305</v>
      </c>
      <c r="K48" s="24">
        <v>1521574</v>
      </c>
    </row>
    <row r="49" spans="1:11" ht="14.1" customHeight="1">
      <c r="A49" s="61" t="s">
        <v>38</v>
      </c>
      <c r="B49" s="24">
        <v>18882725</v>
      </c>
      <c r="C49" s="24">
        <v>18755906</v>
      </c>
      <c r="D49" s="24">
        <v>18656546</v>
      </c>
      <c r="E49" s="24">
        <v>18588460</v>
      </c>
      <c r="F49" s="24">
        <v>18524104</v>
      </c>
      <c r="G49" s="24">
        <v>18459470</v>
      </c>
      <c r="H49" s="24">
        <v>18374954</v>
      </c>
      <c r="I49" s="24">
        <v>18246653</v>
      </c>
      <c r="J49" s="24">
        <v>18122510</v>
      </c>
      <c r="K49" s="24">
        <v>18020784</v>
      </c>
    </row>
    <row r="50" spans="1:11" ht="14.1" customHeight="1">
      <c r="A50" s="61" t="s">
        <v>39</v>
      </c>
      <c r="B50" s="24">
        <v>7949361</v>
      </c>
      <c r="C50" s="24">
        <v>7809121</v>
      </c>
      <c r="D50" s="24">
        <v>7656825</v>
      </c>
      <c r="E50" s="24">
        <v>7500670</v>
      </c>
      <c r="F50" s="24">
        <v>7344674</v>
      </c>
      <c r="G50" s="24">
        <v>7187398</v>
      </c>
      <c r="H50" s="24">
        <v>7042818</v>
      </c>
      <c r="I50" s="24">
        <v>6897214</v>
      </c>
      <c r="J50" s="24">
        <v>6784280</v>
      </c>
      <c r="K50" s="24">
        <v>6664016</v>
      </c>
    </row>
    <row r="51" spans="1:11" ht="14.1" customHeight="1">
      <c r="A51" s="61" t="s">
        <v>40</v>
      </c>
      <c r="B51" s="24">
        <v>644259</v>
      </c>
      <c r="C51" s="24">
        <v>647532</v>
      </c>
      <c r="D51" s="24">
        <v>649716</v>
      </c>
      <c r="E51" s="24">
        <v>650382</v>
      </c>
      <c r="F51" s="24">
        <v>647832</v>
      </c>
      <c r="G51" s="24">
        <v>644804</v>
      </c>
      <c r="H51" s="24">
        <v>641216</v>
      </c>
      <c r="I51" s="24">
        <v>638223</v>
      </c>
      <c r="J51" s="24">
        <v>635753</v>
      </c>
      <c r="K51" s="24">
        <v>637685</v>
      </c>
    </row>
    <row r="52" spans="1:11" ht="14.1" customHeight="1">
      <c r="A52" s="61" t="s">
        <v>41</v>
      </c>
      <c r="B52" s="24">
        <v>11335454</v>
      </c>
      <c r="C52" s="24">
        <v>11311536</v>
      </c>
      <c r="D52" s="24">
        <v>11277357</v>
      </c>
      <c r="E52" s="24">
        <v>11242827</v>
      </c>
      <c r="F52" s="24">
        <v>11202751</v>
      </c>
      <c r="G52" s="24">
        <v>11152454</v>
      </c>
      <c r="H52" s="24">
        <v>11101140</v>
      </c>
      <c r="I52" s="24">
        <v>11029431</v>
      </c>
      <c r="J52" s="24">
        <v>10945762</v>
      </c>
      <c r="K52" s="24">
        <v>10864162</v>
      </c>
    </row>
    <row r="53" spans="1:11" ht="14.1" customHeight="1">
      <c r="A53" s="61" t="s">
        <v>42</v>
      </c>
      <c r="B53" s="24">
        <v>3437147</v>
      </c>
      <c r="C53" s="24">
        <v>3405194</v>
      </c>
      <c r="D53" s="24">
        <v>3372917</v>
      </c>
      <c r="E53" s="24">
        <v>3340129</v>
      </c>
      <c r="F53" s="24">
        <v>3308208</v>
      </c>
      <c r="G53" s="24">
        <v>3280940</v>
      </c>
      <c r="H53" s="24">
        <v>3252285</v>
      </c>
      <c r="I53" s="24">
        <v>3220517</v>
      </c>
      <c r="J53" s="24">
        <v>3175440</v>
      </c>
      <c r="K53" s="24">
        <v>3148825</v>
      </c>
    </row>
    <row r="54" spans="1:11" ht="14.1" customHeight="1">
      <c r="A54" s="61" t="s">
        <v>43</v>
      </c>
      <c r="B54" s="24">
        <v>3393941</v>
      </c>
      <c r="C54" s="24">
        <v>3352449</v>
      </c>
      <c r="D54" s="24">
        <v>3304310</v>
      </c>
      <c r="E54" s="24">
        <v>3247111</v>
      </c>
      <c r="F54" s="24">
        <v>3184369</v>
      </c>
      <c r="G54" s="24">
        <v>3121264</v>
      </c>
      <c r="H54" s="24">
        <v>3060367</v>
      </c>
      <c r="I54" s="24">
        <v>2991755</v>
      </c>
      <c r="J54" s="24">
        <v>2928507</v>
      </c>
      <c r="K54" s="24">
        <v>2860375</v>
      </c>
    </row>
    <row r="55" spans="1:11" ht="14.1" customHeight="1">
      <c r="A55" s="61" t="s">
        <v>44</v>
      </c>
      <c r="B55" s="24">
        <v>12263805</v>
      </c>
      <c r="C55" s="24">
        <v>12245672</v>
      </c>
      <c r="D55" s="24">
        <v>12227814</v>
      </c>
      <c r="E55" s="24">
        <v>12220464</v>
      </c>
      <c r="F55" s="24">
        <v>12198403</v>
      </c>
      <c r="G55" s="24">
        <v>12166050</v>
      </c>
      <c r="H55" s="24">
        <v>12119724</v>
      </c>
      <c r="I55" s="24">
        <v>12049450</v>
      </c>
      <c r="J55" s="24">
        <v>11982164</v>
      </c>
      <c r="K55" s="24">
        <v>11903299</v>
      </c>
    </row>
    <row r="56" spans="1:11" ht="14.1" customHeight="1">
      <c r="A56" s="61" t="s">
        <v>45</v>
      </c>
      <c r="B56" s="24">
        <v>1040402</v>
      </c>
      <c r="C56" s="24">
        <v>1031155</v>
      </c>
      <c r="D56" s="24">
        <v>1025353</v>
      </c>
      <c r="E56" s="24">
        <v>1020893</v>
      </c>
      <c r="F56" s="24">
        <v>1017002</v>
      </c>
      <c r="G56" s="24">
        <v>1015960</v>
      </c>
      <c r="H56" s="24">
        <v>1015112</v>
      </c>
      <c r="I56" s="24">
        <v>1012581</v>
      </c>
      <c r="J56" s="24">
        <v>1010649</v>
      </c>
      <c r="K56" s="24">
        <v>1005995</v>
      </c>
    </row>
    <row r="57" spans="1:11" ht="14.1" customHeight="1">
      <c r="A57" s="61" t="s">
        <v>46</v>
      </c>
      <c r="B57" s="24">
        <v>3974682</v>
      </c>
      <c r="C57" s="24">
        <v>3919235</v>
      </c>
      <c r="D57" s="24">
        <v>3859696</v>
      </c>
      <c r="E57" s="24">
        <v>3796200</v>
      </c>
      <c r="F57" s="24">
        <v>3748582</v>
      </c>
      <c r="G57" s="24">
        <v>3705397</v>
      </c>
      <c r="H57" s="24">
        <v>3663314</v>
      </c>
      <c r="I57" s="24">
        <v>3620464</v>
      </c>
      <c r="J57" s="24">
        <v>3570404</v>
      </c>
      <c r="K57" s="24">
        <v>3501155</v>
      </c>
    </row>
    <row r="58" spans="1:11" ht="14.1" customHeight="1">
      <c r="A58" s="61" t="s">
        <v>47</v>
      </c>
      <c r="B58" s="24">
        <v>750412</v>
      </c>
      <c r="C58" s="24">
        <v>746058</v>
      </c>
      <c r="D58" s="24">
        <v>744223</v>
      </c>
      <c r="E58" s="24">
        <v>742213</v>
      </c>
      <c r="F58" s="24">
        <v>737925</v>
      </c>
      <c r="G58" s="24">
        <v>730790</v>
      </c>
      <c r="H58" s="24">
        <v>722159</v>
      </c>
      <c r="I58" s="24">
        <v>712801</v>
      </c>
      <c r="J58" s="24">
        <v>703669</v>
      </c>
      <c r="K58" s="24">
        <v>697101</v>
      </c>
    </row>
    <row r="59" spans="1:11" ht="14.1" customHeight="1">
      <c r="A59" s="61" t="s">
        <v>48</v>
      </c>
      <c r="B59" s="24">
        <v>5638706</v>
      </c>
      <c r="C59" s="24">
        <v>5570045</v>
      </c>
      <c r="D59" s="24">
        <v>5499233</v>
      </c>
      <c r="E59" s="24">
        <v>5416643</v>
      </c>
      <c r="F59" s="24">
        <v>5326936</v>
      </c>
      <c r="G59" s="24">
        <v>5231438</v>
      </c>
      <c r="H59" s="24">
        <v>5137584</v>
      </c>
      <c r="I59" s="24">
        <v>5049742</v>
      </c>
      <c r="J59" s="24">
        <v>4966587</v>
      </c>
      <c r="K59" s="24">
        <v>4894492</v>
      </c>
    </row>
    <row r="60" spans="1:11" ht="14.1" customHeight="1">
      <c r="A60" s="61" t="s">
        <v>49</v>
      </c>
      <c r="B60" s="24">
        <v>20558220</v>
      </c>
      <c r="C60" s="24">
        <v>20157531</v>
      </c>
      <c r="D60" s="24">
        <v>19740317</v>
      </c>
      <c r="E60" s="24">
        <v>19340342</v>
      </c>
      <c r="F60" s="24">
        <v>18958751</v>
      </c>
      <c r="G60" s="24">
        <v>18564062</v>
      </c>
      <c r="H60" s="24">
        <v>18161612</v>
      </c>
      <c r="I60" s="24">
        <v>17759738</v>
      </c>
      <c r="J60" s="24">
        <v>17398005</v>
      </c>
      <c r="K60" s="24">
        <v>17056755</v>
      </c>
    </row>
    <row r="61" spans="1:11" ht="14.1" customHeight="1">
      <c r="A61" s="61" t="s">
        <v>50</v>
      </c>
      <c r="B61" s="24">
        <v>2203482</v>
      </c>
      <c r="C61" s="24">
        <v>2165960</v>
      </c>
      <c r="D61" s="24">
        <v>2119784</v>
      </c>
      <c r="E61" s="24">
        <v>2067976</v>
      </c>
      <c r="F61" s="24">
        <v>2014177</v>
      </c>
      <c r="G61" s="24">
        <v>1960446</v>
      </c>
      <c r="H61" s="24">
        <v>1898404</v>
      </c>
      <c r="I61" s="24">
        <v>1836799</v>
      </c>
      <c r="J61" s="24">
        <v>1779780</v>
      </c>
      <c r="K61" s="24">
        <v>1731223</v>
      </c>
    </row>
    <row r="62" spans="1:11" ht="14.1" customHeight="1">
      <c r="A62" s="61" t="s">
        <v>51</v>
      </c>
      <c r="B62" s="24">
        <v>604683</v>
      </c>
      <c r="C62" s="24">
        <v>600416</v>
      </c>
      <c r="D62" s="24">
        <v>597239</v>
      </c>
      <c r="E62" s="24">
        <v>593701</v>
      </c>
      <c r="F62" s="24">
        <v>589002</v>
      </c>
      <c r="G62" s="24">
        <v>583836</v>
      </c>
      <c r="H62" s="24">
        <v>577748</v>
      </c>
      <c r="I62" s="24">
        <v>572751</v>
      </c>
      <c r="J62" s="24">
        <v>568606</v>
      </c>
      <c r="K62" s="24">
        <v>564798</v>
      </c>
    </row>
    <row r="63" spans="1:11" ht="14.1" customHeight="1">
      <c r="A63" s="61" t="s">
        <v>52</v>
      </c>
      <c r="B63" s="24">
        <v>7000174</v>
      </c>
      <c r="C63" s="24">
        <v>6900918</v>
      </c>
      <c r="D63" s="24">
        <v>6829183</v>
      </c>
      <c r="E63" s="24">
        <v>6750884</v>
      </c>
      <c r="F63" s="24">
        <v>6670693</v>
      </c>
      <c r="G63" s="24">
        <v>6593139</v>
      </c>
      <c r="H63" s="24">
        <v>6509630</v>
      </c>
      <c r="I63" s="24">
        <v>6414307</v>
      </c>
      <c r="J63" s="24">
        <v>6301217</v>
      </c>
      <c r="K63" s="24">
        <v>6216884</v>
      </c>
    </row>
    <row r="64" spans="1:11" ht="14.1" customHeight="1">
      <c r="A64" s="61" t="s">
        <v>53</v>
      </c>
      <c r="B64" s="24">
        <v>5842564</v>
      </c>
      <c r="C64" s="24">
        <v>5769562</v>
      </c>
      <c r="D64" s="24">
        <v>5674747</v>
      </c>
      <c r="E64" s="24">
        <v>5569753</v>
      </c>
      <c r="F64" s="24">
        <v>5481027</v>
      </c>
      <c r="G64" s="24">
        <v>5375161</v>
      </c>
      <c r="H64" s="24">
        <v>5278842</v>
      </c>
      <c r="I64" s="24">
        <v>5160757</v>
      </c>
      <c r="J64" s="24">
        <v>5025624</v>
      </c>
      <c r="K64" s="24">
        <v>4903043</v>
      </c>
    </row>
    <row r="65" spans="1:11" ht="14.1" customHeight="1">
      <c r="A65" s="61" t="s">
        <v>54</v>
      </c>
      <c r="B65" s="24">
        <v>1811799</v>
      </c>
      <c r="C65" s="24">
        <v>1815609</v>
      </c>
      <c r="D65" s="24">
        <v>1819113</v>
      </c>
      <c r="E65" s="24">
        <v>1822808</v>
      </c>
      <c r="F65" s="24">
        <v>1823700</v>
      </c>
      <c r="G65" s="24">
        <v>1820421</v>
      </c>
      <c r="H65" s="24">
        <v>1817539</v>
      </c>
      <c r="I65" s="24">
        <v>1806451</v>
      </c>
      <c r="J65" s="24">
        <v>1798735</v>
      </c>
      <c r="K65" s="24">
        <v>1792548</v>
      </c>
    </row>
    <row r="66" spans="1:11" ht="14.1" customHeight="1">
      <c r="A66" s="61" t="s">
        <v>55</v>
      </c>
      <c r="B66" s="24">
        <v>5332666</v>
      </c>
      <c r="C66" s="24">
        <v>5297672</v>
      </c>
      <c r="D66" s="24">
        <v>5266213</v>
      </c>
      <c r="E66" s="24">
        <v>5229986</v>
      </c>
      <c r="F66" s="24">
        <v>5184836</v>
      </c>
      <c r="G66" s="24">
        <v>5133678</v>
      </c>
      <c r="H66" s="24">
        <v>5084889</v>
      </c>
      <c r="I66" s="24">
        <v>5025398</v>
      </c>
      <c r="J66" s="24">
        <v>4964343</v>
      </c>
      <c r="K66" s="24">
        <v>4904562</v>
      </c>
    </row>
    <row r="67" spans="1:11" ht="14.1" customHeight="1">
      <c r="A67" s="61" t="s">
        <v>56</v>
      </c>
      <c r="B67" s="24">
        <v>491780</v>
      </c>
      <c r="C67" s="24">
        <v>490787</v>
      </c>
      <c r="D67" s="24">
        <v>489451</v>
      </c>
      <c r="E67" s="24">
        <v>488167</v>
      </c>
      <c r="F67" s="24">
        <v>485160</v>
      </c>
      <c r="G67" s="24">
        <v>480283</v>
      </c>
      <c r="H67" s="24">
        <v>473081</v>
      </c>
      <c r="I67" s="24">
        <v>466251</v>
      </c>
      <c r="J67" s="24">
        <v>459260</v>
      </c>
      <c r="K67" s="24">
        <v>453690</v>
      </c>
    </row>
    <row r="68" spans="1:11" s="114" customFormat="1" ht="295.5" customHeight="1">
      <c r="A68" s="166"/>
      <c r="B68" s="269" t="s">
        <v>172</v>
      </c>
      <c r="C68" s="269" t="s">
        <v>173</v>
      </c>
      <c r="D68" s="269"/>
      <c r="E68" s="269"/>
      <c r="F68" s="269"/>
      <c r="G68" s="269"/>
      <c r="H68" s="269"/>
      <c r="I68" s="269"/>
      <c r="J68" s="269"/>
      <c r="K68" s="269"/>
    </row>
    <row r="69" spans="1:11" ht="29.45" customHeight="1">
      <c r="A69" s="273"/>
      <c r="B69" s="208"/>
      <c r="C69" s="208"/>
    </row>
    <row r="72" spans="1:11" ht="29.45" customHeight="1"/>
  </sheetData>
  <customSheetViews>
    <customSheetView guid="{E053865E-1A13-40B1-8A85-F0C3DB8F084C}" fitToPage="1">
      <pane xSplit="1" ySplit="3" topLeftCell="B4" activePane="bottomRight" state="frozen"/>
      <selection pane="bottomRight" activeCell="B2" sqref="B2:K2"/>
      <pageMargins left="0.7" right="0.7" top="0.75" bottom="0.75" header="0.3" footer="0.3"/>
      <pageSetup scale="82" fitToHeight="0" orientation="landscape" r:id="rId1"/>
    </customSheetView>
  </customSheetViews>
  <pageMargins left="0.7" right="0.7" top="0.75" bottom="0.75" header="0.3" footer="0.3"/>
  <pageSetup scale="80"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9" tint="-0.249977111117893"/>
  </sheetPr>
  <dimension ref="A1:L29"/>
  <sheetViews>
    <sheetView zoomScaleNormal="100" workbookViewId="0">
      <pane xSplit="1" ySplit="3" topLeftCell="B12" activePane="bottomRight" state="frozen"/>
      <selection pane="topRight" activeCell="B1" sqref="B1"/>
      <selection pane="bottomLeft" activeCell="A4" sqref="A4"/>
      <selection pane="bottomRight" sqref="A1:L28"/>
    </sheetView>
  </sheetViews>
  <sheetFormatPr defaultColWidth="9.140625" defaultRowHeight="12.75"/>
  <cols>
    <col min="1" max="1" width="15.42578125" style="64" customWidth="1"/>
    <col min="2" max="12" width="14.5703125" style="64" customWidth="1"/>
    <col min="13" max="16384" width="9.140625" style="64"/>
  </cols>
  <sheetData>
    <row r="1" spans="1:12" s="186" customFormat="1" ht="27.75" customHeight="1">
      <c r="A1" s="236" t="s">
        <v>289</v>
      </c>
      <c r="B1" s="336"/>
      <c r="C1" s="336"/>
      <c r="D1" s="336"/>
      <c r="E1" s="336"/>
      <c r="F1" s="336"/>
      <c r="G1" s="336"/>
      <c r="H1" s="336"/>
      <c r="I1" s="336"/>
      <c r="J1" s="336"/>
      <c r="K1" s="336"/>
      <c r="L1" s="336"/>
    </row>
    <row r="2" spans="1:12" s="186" customFormat="1" ht="27.75" customHeight="1">
      <c r="A2" s="337" t="s">
        <v>329</v>
      </c>
      <c r="B2" s="336"/>
      <c r="C2" s="336"/>
      <c r="D2" s="336"/>
      <c r="E2" s="336"/>
      <c r="F2" s="336"/>
      <c r="G2" s="336"/>
      <c r="H2" s="336"/>
      <c r="I2" s="336"/>
      <c r="J2" s="336"/>
      <c r="K2" s="336"/>
      <c r="L2" s="336"/>
    </row>
    <row r="3" spans="1:12" ht="13.5" thickBot="1">
      <c r="A3" s="243" t="s">
        <v>58</v>
      </c>
      <c r="B3" s="244">
        <v>44013</v>
      </c>
      <c r="C3" s="244">
        <v>43647</v>
      </c>
      <c r="D3" s="244">
        <v>43282</v>
      </c>
      <c r="E3" s="244">
        <v>42917</v>
      </c>
      <c r="F3" s="244">
        <v>42552</v>
      </c>
      <c r="G3" s="244">
        <v>42186</v>
      </c>
      <c r="H3" s="245">
        <v>41821</v>
      </c>
      <c r="I3" s="245">
        <v>41456</v>
      </c>
      <c r="J3" s="245">
        <v>41091</v>
      </c>
      <c r="K3" s="245">
        <v>40725</v>
      </c>
      <c r="L3" s="246">
        <v>40360</v>
      </c>
    </row>
    <row r="4" spans="1:12" ht="13.5" thickTop="1">
      <c r="A4" s="115" t="s">
        <v>59</v>
      </c>
      <c r="B4" s="67" t="str">
        <f>'Table A.3.1'!B4</f>
        <v>TBD</v>
      </c>
      <c r="C4" s="16">
        <f>'Table A.3.1'!C4</f>
        <v>328239523</v>
      </c>
      <c r="D4" s="16">
        <f>'Table A.3.1'!D4</f>
        <v>327167434</v>
      </c>
      <c r="E4" s="16">
        <f>'Table A.3.1'!E4</f>
        <v>325719178</v>
      </c>
      <c r="F4" s="16">
        <f>'Table A.3.1'!F4</f>
        <v>323127513</v>
      </c>
      <c r="G4" s="16">
        <f>'Table A.3.1'!G4</f>
        <v>321418820</v>
      </c>
      <c r="H4" s="45">
        <f>'Table A.3.1'!H4</f>
        <v>318857056</v>
      </c>
      <c r="I4" s="45">
        <f>'Table A.3.1'!I4</f>
        <v>316128839</v>
      </c>
      <c r="J4" s="70" t="str">
        <f>'Table A.3.1'!J4</f>
        <v>313,873,685</v>
      </c>
      <c r="K4" s="70" t="str">
        <f>'Table A.3.1'!K4</f>
        <v>311,582,564</v>
      </c>
      <c r="L4" s="67">
        <f>'Table A.3.1'!L4</f>
        <v>309326295</v>
      </c>
    </row>
    <row r="5" spans="1:12">
      <c r="A5" s="3" t="s">
        <v>60</v>
      </c>
      <c r="B5" s="333" t="str">
        <f>'Table A.3.1'!B5</f>
        <v>TBD</v>
      </c>
      <c r="C5" s="102">
        <f>'Table A.3.1'!C5</f>
        <v>3783052</v>
      </c>
      <c r="D5" s="102">
        <f>'Table A.3.1'!D5</f>
        <v>3848208</v>
      </c>
      <c r="E5" s="102">
        <f>'Table A.3.1'!E5</f>
        <v>3939295</v>
      </c>
      <c r="F5" s="102">
        <f>'Table A.3.1'!F5</f>
        <v>3970145</v>
      </c>
      <c r="G5" s="102">
        <f>'Table A.3.1'!G5</f>
        <v>3978038</v>
      </c>
      <c r="H5" s="39">
        <f>'Table A.3.1'!H5</f>
        <v>3948350</v>
      </c>
      <c r="I5" s="39">
        <f>'Table A.3.1'!I5</f>
        <v>3941783</v>
      </c>
      <c r="J5" s="68">
        <f>'Table A.3.1'!J5</f>
        <v>3941616</v>
      </c>
      <c r="K5" s="68">
        <f>'Table A.3.1'!K5</f>
        <v>3962091</v>
      </c>
      <c r="L5" s="42">
        <f>'Table A.3.1'!L5</f>
        <v>3951196</v>
      </c>
    </row>
    <row r="6" spans="1:12">
      <c r="A6" s="5" t="s">
        <v>100</v>
      </c>
      <c r="B6" s="334">
        <f>SUM('Table A.3.1'!B6:B22)</f>
        <v>0</v>
      </c>
      <c r="C6" s="73">
        <f>SUM('Table A.3.1'!C6:C22)</f>
        <v>69256098</v>
      </c>
      <c r="D6" s="73">
        <f>SUM('Table A.3.1'!D6:D22)</f>
        <v>69551134</v>
      </c>
      <c r="E6" s="73">
        <f>SUM('Table A.3.1'!E6:E22)</f>
        <v>69716083</v>
      </c>
      <c r="F6" s="73">
        <f>SUM('Table A.3.1'!F6:F22)</f>
        <v>69672140</v>
      </c>
      <c r="G6" s="73">
        <f>SUM('Table A.3.1'!G6:G22)</f>
        <v>69667073</v>
      </c>
      <c r="H6" s="73">
        <f>SUM('Table A.3.1'!H6:H22)</f>
        <v>69635268</v>
      </c>
      <c r="I6" s="73">
        <f>SUM('Table A.3.1'!I6:I22)</f>
        <v>69644089</v>
      </c>
      <c r="J6" s="69">
        <f>SUM('Table A.3.1'!J6:J22)</f>
        <v>69766563</v>
      </c>
      <c r="K6" s="69">
        <f>SUM('Table A.3.1'!K6:K22)</f>
        <v>69940131</v>
      </c>
      <c r="L6" s="69">
        <f>SUM('Table A.3.1'!L6:L22)</f>
        <v>70168360</v>
      </c>
    </row>
    <row r="7" spans="1:12">
      <c r="A7" s="3" t="s">
        <v>61</v>
      </c>
      <c r="B7" s="335">
        <f>SUM('Table A.3.1'!B5:B22)</f>
        <v>0</v>
      </c>
      <c r="C7" s="39">
        <f>SUM('Table A.3.1'!C5:C22)</f>
        <v>73039150</v>
      </c>
      <c r="D7" s="39">
        <f>SUM('Table A.3.1'!D5:D22)</f>
        <v>73399342</v>
      </c>
      <c r="E7" s="39">
        <f>SUM('Table A.3.1'!E5:E22)</f>
        <v>73655378</v>
      </c>
      <c r="F7" s="39">
        <f>SUM('Table A.3.1'!F5:F22)</f>
        <v>73642285</v>
      </c>
      <c r="G7" s="39">
        <f>SUM('Table A.3.1'!G5:G22)</f>
        <v>73645111</v>
      </c>
      <c r="H7" s="39">
        <f>SUM('Table A.3.1'!H5:H22)</f>
        <v>73583618</v>
      </c>
      <c r="I7" s="39">
        <f>SUM('Table A.3.1'!I5:I22)</f>
        <v>73585872</v>
      </c>
      <c r="J7" s="69">
        <f>SUM('Table A.3.1'!J5:J22)</f>
        <v>73708179</v>
      </c>
      <c r="K7" s="69">
        <f>SUM('Table A.3.1'!K5:K22)</f>
        <v>73902222</v>
      </c>
      <c r="L7" s="69">
        <f>SUM('Table A.3.1'!L5:L22)</f>
        <v>74119556</v>
      </c>
    </row>
    <row r="8" spans="1:12">
      <c r="A8" s="3" t="s">
        <v>62</v>
      </c>
      <c r="B8" s="69">
        <f>SUM('Table A.3.1'!B23:B49)</f>
        <v>0</v>
      </c>
      <c r="C8" s="69">
        <f>SUM('Table A.3.1'!C23:C49)</f>
        <v>117818671</v>
      </c>
      <c r="D8" s="69">
        <f>SUM('Table A.3.1'!D23:D49)</f>
        <v>117432564</v>
      </c>
      <c r="E8" s="69">
        <f>SUM('Table A.3.1'!E23:E49)</f>
        <v>116834511</v>
      </c>
      <c r="F8" s="69">
        <f>SUM('Table A.3.1'!F23:F49)</f>
        <v>115991210</v>
      </c>
      <c r="G8" s="69">
        <f>SUM('Table A.3.1'!G23:G49)</f>
        <v>115946877</v>
      </c>
      <c r="H8" s="69">
        <f>SUM('Table A.3.1'!H23:H49)</f>
        <v>115493795</v>
      </c>
      <c r="I8" s="69">
        <f>SUM('Table A.3.1'!I23:I49)</f>
        <v>114754930</v>
      </c>
      <c r="J8" s="69">
        <f>SUM('Table A.3.1'!J23:J49)</f>
        <v>114166892</v>
      </c>
      <c r="K8" s="69">
        <f>SUM('Table A.3.1'!K23:K49)</f>
        <v>113498581</v>
      </c>
      <c r="L8" s="69">
        <f>SUM('Table A.3.1'!L23:L49)</f>
        <v>112956425</v>
      </c>
    </row>
    <row r="9" spans="1:12">
      <c r="A9" s="3" t="s">
        <v>63</v>
      </c>
      <c r="B9" s="69">
        <f>SUM('Table A.3.1'!B50:B69)</f>
        <v>0</v>
      </c>
      <c r="C9" s="69">
        <f>SUM('Table A.3.1'!C50:C69)</f>
        <v>83323439</v>
      </c>
      <c r="D9" s="69">
        <f>SUM('Table A.3.1'!D50:D69)</f>
        <v>83904335</v>
      </c>
      <c r="E9" s="69">
        <f>SUM('Table A.3.1'!E50:E69)</f>
        <v>84370610</v>
      </c>
      <c r="F9" s="69">
        <f>SUM('Table A.3.1'!F50:F69)</f>
        <v>84249823</v>
      </c>
      <c r="G9" s="69">
        <f>SUM('Table A.3.1'!G50:G69)</f>
        <v>84065980</v>
      </c>
      <c r="H9" s="69">
        <f>SUM('Table A.3.1'!H50:H69)</f>
        <v>83536432</v>
      </c>
      <c r="I9" s="69">
        <f>SUM('Table A.3.1'!I50:I69)</f>
        <v>83083963</v>
      </c>
      <c r="J9" s="69">
        <f>SUM('Table A.3.1'!J50:J69)</f>
        <v>82854869</v>
      </c>
      <c r="K9" s="69">
        <f>SUM('Table A.3.1'!K50:K69)</f>
        <v>82812248</v>
      </c>
      <c r="L9" s="69">
        <f>SUM('Table A.3.1'!L50:L69)</f>
        <v>81773102</v>
      </c>
    </row>
    <row r="10" spans="1:12">
      <c r="A10" s="3" t="s">
        <v>64</v>
      </c>
      <c r="B10" s="69">
        <f>SUM('Table A.3.1'!B70:B89)</f>
        <v>0</v>
      </c>
      <c r="C10" s="69">
        <f>SUM('Table A.3.1'!C70:C89)</f>
        <v>47453305</v>
      </c>
      <c r="D10" s="69">
        <f>SUM('Table A.3.1'!D70:D89)</f>
        <v>45886690</v>
      </c>
      <c r="E10" s="69">
        <f>SUM('Table A.3.1'!E70:E89)</f>
        <v>44389997</v>
      </c>
      <c r="F10" s="69">
        <f>SUM('Table A.3.1'!F70:F89)</f>
        <v>42863864</v>
      </c>
      <c r="G10" s="69">
        <f>SUM('Table A.3.1'!G70:G89)</f>
        <v>41473691</v>
      </c>
      <c r="H10" s="69">
        <f>SUM('Table A.3.1'!H70:H89)</f>
        <v>40080980</v>
      </c>
      <c r="I10" s="69">
        <f>SUM('Table A.3.1'!I70:I89)</f>
        <v>38663285</v>
      </c>
      <c r="J10" s="69">
        <f>SUM('Table A.3.1'!J70:J89)</f>
        <v>37262128</v>
      </c>
      <c r="K10" s="69">
        <f>SUM('Table A.3.1'!K70:K89)</f>
        <v>35656696</v>
      </c>
      <c r="L10" s="69">
        <f>SUM('Table A.3.1'!L70:L89)</f>
        <v>34934712</v>
      </c>
    </row>
    <row r="11" spans="1:12">
      <c r="A11" s="3" t="s">
        <v>65</v>
      </c>
      <c r="B11" s="69" t="str">
        <f>'Table A.3.1'!B90</f>
        <v>TBD</v>
      </c>
      <c r="C11" s="69">
        <f>'Table A.3.1'!C90</f>
        <v>6604958</v>
      </c>
      <c r="D11" s="69">
        <f>'Table A.3.1'!D90</f>
        <v>6544503</v>
      </c>
      <c r="E11" s="69">
        <f>'Table A.3.1'!E90</f>
        <v>6468682</v>
      </c>
      <c r="F11" s="69">
        <f>'Table A.3.1'!F90</f>
        <v>6380331</v>
      </c>
      <c r="G11" s="69">
        <f>'Table A.3.1'!G90</f>
        <v>6287161</v>
      </c>
      <c r="H11" s="69">
        <f>'Table A.3.1'!H90</f>
        <v>6162231</v>
      </c>
      <c r="I11" s="69">
        <f>'Table A.3.1'!I90</f>
        <v>6040789</v>
      </c>
      <c r="J11" s="43">
        <f>'Table A.3.1'!J90</f>
        <v>5881617</v>
      </c>
      <c r="K11" s="43">
        <f>'Table A.3.1'!K90</f>
        <v>5712817</v>
      </c>
      <c r="L11" s="44">
        <f>'Table A.3.1'!L90</f>
        <v>5542500</v>
      </c>
    </row>
    <row r="12" spans="1:12">
      <c r="A12" s="115" t="s">
        <v>66</v>
      </c>
      <c r="B12" s="70" t="str">
        <f>'Table A.3.1'!B92</f>
        <v>TBD</v>
      </c>
      <c r="C12" s="70">
        <f>'Table A.3.1'!C92</f>
        <v>161657324</v>
      </c>
      <c r="D12" s="70">
        <f>'Table A.3.1'!D92</f>
        <v>161128679</v>
      </c>
      <c r="E12" s="70">
        <f>'Table A.3.1'!E92</f>
        <v>160408119</v>
      </c>
      <c r="F12" s="70">
        <f>'Table A.3.1'!F92</f>
        <v>159078923</v>
      </c>
      <c r="G12" s="70">
        <f>'Table A.3.1'!G92</f>
        <v>158229297</v>
      </c>
      <c r="H12" s="70">
        <f>'Table A.3.1'!H92</f>
        <v>156936487</v>
      </c>
      <c r="I12" s="70">
        <f>'Table A.3.1'!I92</f>
        <v>155651602</v>
      </c>
      <c r="J12" s="46">
        <f>'Table A.3.1'!J92</f>
        <v>154475823</v>
      </c>
      <c r="K12" s="47">
        <f>'Table A.3.1'!K92</f>
        <v>153261754</v>
      </c>
      <c r="L12" s="47">
        <f>'Table A.3.1'!L92</f>
        <v>152087847</v>
      </c>
    </row>
    <row r="13" spans="1:12">
      <c r="A13" s="3" t="s">
        <v>60</v>
      </c>
      <c r="B13" s="68" t="str">
        <f>'Table A.3.1'!B93</f>
        <v>TBD</v>
      </c>
      <c r="C13" s="68">
        <f>'Table A.3.1'!C93</f>
        <v>1935117</v>
      </c>
      <c r="D13" s="68">
        <f>'Table A.3.1'!D93</f>
        <v>1968505</v>
      </c>
      <c r="E13" s="68">
        <f>'Table A.3.1'!E93</f>
        <v>2015150</v>
      </c>
      <c r="F13" s="68">
        <f>'Table A.3.1'!F93</f>
        <v>2030478</v>
      </c>
      <c r="G13" s="68">
        <f>'Table A.3.1'!G93</f>
        <v>2035134</v>
      </c>
      <c r="H13" s="68">
        <f>'Table A.3.1'!H93</f>
        <v>2017857</v>
      </c>
      <c r="I13" s="68">
        <f>'Table A.3.1'!I93</f>
        <v>2016727</v>
      </c>
      <c r="J13" s="68">
        <f>'Table A.3.1'!J93</f>
        <v>2015472</v>
      </c>
      <c r="K13" s="42">
        <f>'Table A.3.1'!K93</f>
        <v>2027933</v>
      </c>
      <c r="L13" s="42">
        <f>'Table A.3.1'!L93</f>
        <v>2018372</v>
      </c>
    </row>
    <row r="14" spans="1:12">
      <c r="A14" s="5" t="s">
        <v>100</v>
      </c>
      <c r="B14" s="68">
        <f>SUM('Table A.3.1'!B94:B110)</f>
        <v>0</v>
      </c>
      <c r="C14" s="71">
        <f>SUM('Table A.3.1'!C94:C110)</f>
        <v>35373551</v>
      </c>
      <c r="D14" s="71">
        <f>SUM('Table A.3.1'!D94:D110)</f>
        <v>35522344</v>
      </c>
      <c r="E14" s="71">
        <f>SUM('Table A.3.1'!E94:E110)</f>
        <v>35606620</v>
      </c>
      <c r="F14" s="71">
        <f>SUM('Table A.3.1'!F94:F110)</f>
        <v>35578737</v>
      </c>
      <c r="G14" s="71">
        <f>SUM('Table A.3.1'!G94:G110)</f>
        <v>35579421</v>
      </c>
      <c r="H14" s="71">
        <f>SUM('Table A.3.1'!H94:H110)</f>
        <v>35565690</v>
      </c>
      <c r="I14" s="71">
        <f>SUM('Table A.3.1'!I94:I110)</f>
        <v>35593282</v>
      </c>
      <c r="J14" s="48">
        <f>SUM('Table A.3.1'!J94:J110)</f>
        <v>35663491</v>
      </c>
      <c r="K14" s="48">
        <f>SUM('Table A.3.1'!K94:K110)</f>
        <v>35759856</v>
      </c>
      <c r="L14" s="48">
        <f>SUM('Table A.3.1'!L94:L110)</f>
        <v>35892012</v>
      </c>
    </row>
    <row r="15" spans="1:12">
      <c r="A15" s="3" t="s">
        <v>61</v>
      </c>
      <c r="B15" s="68">
        <f>SUM('Table A.3.1'!B93:B110)</f>
        <v>0</v>
      </c>
      <c r="C15" s="71">
        <f>SUM('Table A.3.1'!C93:C110)</f>
        <v>37308668</v>
      </c>
      <c r="D15" s="71">
        <f>SUM('Table A.3.1'!D93:D110)</f>
        <v>37490849</v>
      </c>
      <c r="E15" s="71">
        <f>SUM('Table A.3.1'!E93:E110)</f>
        <v>37621770</v>
      </c>
      <c r="F15" s="71">
        <f>SUM('Table A.3.1'!F93:F110)</f>
        <v>37609215</v>
      </c>
      <c r="G15" s="71">
        <f>SUM('Table A.3.1'!G93:G110)</f>
        <v>37614555</v>
      </c>
      <c r="H15" s="71">
        <f>SUM('Table A.3.1'!H93:H110)</f>
        <v>37583547</v>
      </c>
      <c r="I15" s="71">
        <f>SUM('Table A.3.1'!I93:I110)</f>
        <v>37610009</v>
      </c>
      <c r="J15" s="48">
        <f>SUM('Table A.3.1'!J93:J110)</f>
        <v>37678963</v>
      </c>
      <c r="K15" s="48">
        <f>SUM('Table A.3.1'!K93:K110)</f>
        <v>37787789</v>
      </c>
      <c r="L15" s="48">
        <f>SUM('Table A.3.1'!L93:L110)</f>
        <v>37910384</v>
      </c>
    </row>
    <row r="16" spans="1:12">
      <c r="A16" s="3" t="s">
        <v>62</v>
      </c>
      <c r="B16" s="68">
        <f>SUM('Table A.3.1'!B111:B137)</f>
        <v>0</v>
      </c>
      <c r="C16" s="71">
        <f>SUM('Table A.3.1'!C111:C137)</f>
        <v>59603181</v>
      </c>
      <c r="D16" s="71">
        <f>SUM('Table A.3.1'!D111:D137)</f>
        <v>59390947</v>
      </c>
      <c r="E16" s="71">
        <f>SUM('Table A.3.1'!E111:E137)</f>
        <v>59057505</v>
      </c>
      <c r="F16" s="71">
        <f>SUM('Table A.3.1'!F111:F137)</f>
        <v>58571705</v>
      </c>
      <c r="G16" s="71">
        <f>SUM('Table A.3.1'!G111:G137)</f>
        <v>58511002</v>
      </c>
      <c r="H16" s="71">
        <f>SUM('Table A.3.1'!H111:H137)</f>
        <v>58254722</v>
      </c>
      <c r="I16" s="71">
        <f>SUM('Table A.3.1'!I111:I137)</f>
        <v>57915813</v>
      </c>
      <c r="J16" s="48">
        <f>SUM('Table A.3.1'!J111:J137)</f>
        <v>57565443</v>
      </c>
      <c r="K16" s="48">
        <f>SUM('Table A.3.1'!K111:K137)</f>
        <v>57151152</v>
      </c>
      <c r="L16" s="48">
        <f>SUM('Table A.3.1'!L111:L137)</f>
        <v>56823640</v>
      </c>
    </row>
    <row r="17" spans="1:12">
      <c r="A17" s="3" t="s">
        <v>63</v>
      </c>
      <c r="B17" s="68">
        <f>SUM('Table A.3.1'!B138:B157)</f>
        <v>0</v>
      </c>
      <c r="C17" s="71">
        <f>SUM('Table A.3.1'!C138:C157)</f>
        <v>40671185</v>
      </c>
      <c r="D17" s="71">
        <f>SUM('Table A.3.1'!D138:D157)</f>
        <v>40940065</v>
      </c>
      <c r="E17" s="71">
        <f>SUM('Table A.3.1'!E138:E157)</f>
        <v>41164160</v>
      </c>
      <c r="F17" s="71">
        <f>SUM('Table A.3.1'!F138:F157)</f>
        <v>41105177</v>
      </c>
      <c r="G17" s="71">
        <f>SUM('Table A.3.1'!G138:G157)</f>
        <v>41013523</v>
      </c>
      <c r="H17" s="71">
        <f>SUM('Table A.3.1'!H138:H157)</f>
        <v>40746926</v>
      </c>
      <c r="I17" s="71">
        <f>SUM('Table A.3.1'!I138:I157)</f>
        <v>40525839</v>
      </c>
      <c r="J17" s="48">
        <f>SUM('Table A.3.1'!J138:J157)</f>
        <v>40407761</v>
      </c>
      <c r="K17" s="48">
        <f>SUM('Table A.3.1'!K138:K157)</f>
        <v>40387489</v>
      </c>
      <c r="L17" s="48">
        <f>SUM('Table A.3.1'!L138:L157)</f>
        <v>39882248</v>
      </c>
    </row>
    <row r="18" spans="1:12">
      <c r="A18" s="3" t="s">
        <v>64</v>
      </c>
      <c r="B18" s="68">
        <f>SUM('Table A.3.1'!B158:B177)</f>
        <v>0</v>
      </c>
      <c r="C18" s="71">
        <f>SUM('Table A.3.1'!C158:C177)</f>
        <v>21697802</v>
      </c>
      <c r="D18" s="71">
        <f>SUM('Table A.3.1'!D158:D177)</f>
        <v>20981125</v>
      </c>
      <c r="E18" s="71">
        <f>SUM('Table A.3.1'!E158:E177)</f>
        <v>20285015</v>
      </c>
      <c r="F18" s="71">
        <f>SUM('Table A.3.1'!F158:F177)</f>
        <v>19567983</v>
      </c>
      <c r="G18" s="71">
        <f>SUM('Table A.3.1'!G158:G177)</f>
        <v>18915919</v>
      </c>
      <c r="H18" s="71">
        <f>SUM('Table A.3.1'!H158:H177)</f>
        <v>18242423</v>
      </c>
      <c r="I18" s="71">
        <f>SUM('Table A.3.1'!I158:I177)</f>
        <v>17558159</v>
      </c>
      <c r="J18" s="48">
        <f>SUM('Table A.3.1'!J158:J177)</f>
        <v>16857724</v>
      </c>
      <c r="K18" s="48">
        <f>SUM('Table A.3.1'!K158:K177)</f>
        <v>16048662</v>
      </c>
      <c r="L18" s="48">
        <f>SUM('Table A.3.1'!L158:L177)</f>
        <v>15661665</v>
      </c>
    </row>
    <row r="19" spans="1:12">
      <c r="A19" s="3" t="s">
        <v>65</v>
      </c>
      <c r="B19" s="68" t="str">
        <f>'Table A.3.1'!B178</f>
        <v>TBD</v>
      </c>
      <c r="C19" s="71">
        <f>'Table A.3.1'!C178</f>
        <v>2376488</v>
      </c>
      <c r="D19" s="71">
        <f>'Table A.3.1'!D178</f>
        <v>2325693</v>
      </c>
      <c r="E19" s="71">
        <f>'Table A.3.1'!E178</f>
        <v>2279669</v>
      </c>
      <c r="F19" s="71">
        <f>'Table A.3.1'!F178</f>
        <v>2224843</v>
      </c>
      <c r="G19" s="71">
        <f>'Table A.3.1'!G178</f>
        <v>2174298</v>
      </c>
      <c r="H19" s="71">
        <f>'Table A.3.1'!H178</f>
        <v>2108869</v>
      </c>
      <c r="I19" s="71">
        <f>'Table A.3.1'!I178</f>
        <v>2041782</v>
      </c>
      <c r="J19" s="49">
        <f>'Table A.3.1'!J178</f>
        <v>1965932</v>
      </c>
      <c r="K19" s="50">
        <f>'Table A.3.1'!K178</f>
        <v>1886662</v>
      </c>
      <c r="L19" s="50">
        <f>'Table A.3.1'!L178</f>
        <v>1809910</v>
      </c>
    </row>
    <row r="20" spans="1:12">
      <c r="A20" s="115" t="s">
        <v>67</v>
      </c>
      <c r="B20" s="70" t="str">
        <f>'Table A.3.1'!B180</f>
        <v>TBD</v>
      </c>
      <c r="C20" s="70">
        <f>'Table A.3.1'!C180</f>
        <v>166582199</v>
      </c>
      <c r="D20" s="70">
        <f>'Table A.3.1'!D180</f>
        <v>166038755</v>
      </c>
      <c r="E20" s="70">
        <f>'Table A.3.1'!E180</f>
        <v>165311059</v>
      </c>
      <c r="F20" s="70">
        <f>'Table A.3.1'!F180</f>
        <v>164048590</v>
      </c>
      <c r="G20" s="70">
        <f>'Table A.3.1'!G180</f>
        <v>163189523</v>
      </c>
      <c r="H20" s="67">
        <f>'Table A.3.1'!H180</f>
        <v>161920569</v>
      </c>
      <c r="I20" s="67">
        <f>'Table A.3.1'!I180</f>
        <v>160477237</v>
      </c>
      <c r="J20" s="45">
        <f>'Table A.3.1'!J180</f>
        <v>159397862</v>
      </c>
      <c r="K20" s="45">
        <f>'Table A.3.1'!K180</f>
        <v>158320810</v>
      </c>
      <c r="L20" s="45">
        <f>'Table A.3.1'!L180</f>
        <v>157238448</v>
      </c>
    </row>
    <row r="21" spans="1:12">
      <c r="A21" s="3" t="s">
        <v>60</v>
      </c>
      <c r="B21" s="65" t="str">
        <f>'Table A.3.1'!B181</f>
        <v>TBD</v>
      </c>
      <c r="C21" s="65">
        <f>'Table A.3.1'!C181</f>
        <v>1847935</v>
      </c>
      <c r="D21" s="65">
        <f>'Table A.3.1'!D181</f>
        <v>1879703</v>
      </c>
      <c r="E21" s="65">
        <f>'Table A.3.1'!E181</f>
        <v>1924145</v>
      </c>
      <c r="F21" s="65">
        <f>'Table A.3.1'!F181</f>
        <v>1939667</v>
      </c>
      <c r="G21" s="65">
        <f>'Table A.3.1'!G181</f>
        <v>1942904</v>
      </c>
      <c r="H21" s="65">
        <f>'Table A.3.1'!H181</f>
        <v>1930493</v>
      </c>
      <c r="I21" s="65">
        <f>'Table A.3.1'!I181</f>
        <v>1925056</v>
      </c>
      <c r="J21" s="68">
        <f>'Table A.3.1'!J181</f>
        <v>1926144</v>
      </c>
      <c r="K21" s="42">
        <f>'Table A.3.1'!K181</f>
        <v>1934158</v>
      </c>
      <c r="L21" s="42">
        <f>'Table A.3.1'!L181</f>
        <v>1932824</v>
      </c>
    </row>
    <row r="22" spans="1:12">
      <c r="A22" s="5" t="s">
        <v>100</v>
      </c>
      <c r="B22" s="65">
        <f>SUM('Table A.3.1'!B182:B198)</f>
        <v>0</v>
      </c>
      <c r="C22" s="72">
        <f>SUM('Table A.3.1'!C182:C198)</f>
        <v>33882547</v>
      </c>
      <c r="D22" s="72">
        <f>SUM('Table A.3.1'!D182:D198)</f>
        <v>34028790</v>
      </c>
      <c r="E22" s="72">
        <f>SUM('Table A.3.1'!E182:E198)</f>
        <v>34109463</v>
      </c>
      <c r="F22" s="72">
        <f>SUM('Table A.3.1'!F182:F198)</f>
        <v>34093403</v>
      </c>
      <c r="G22" s="72">
        <f>SUM('Table A.3.1'!G182:G198)</f>
        <v>34087652</v>
      </c>
      <c r="H22" s="72">
        <f>SUM('Table A.3.1'!H182:H198)</f>
        <v>34069578</v>
      </c>
      <c r="I22" s="72">
        <f>SUM('Table A.3.1'!I182:I198)</f>
        <v>34050807</v>
      </c>
      <c r="J22" s="66">
        <f>SUM('Table A.3.1'!J182:J198)</f>
        <v>34103072</v>
      </c>
      <c r="K22" s="66">
        <f>SUM('Table A.3.1'!K182:K198)</f>
        <v>34180275</v>
      </c>
      <c r="L22" s="66">
        <f>SUM('Table A.3.1'!L182:L198)</f>
        <v>34276348</v>
      </c>
    </row>
    <row r="23" spans="1:12">
      <c r="A23" s="3" t="s">
        <v>61</v>
      </c>
      <c r="B23" s="65">
        <f>SUM('Table A.3.1'!B181:B198)</f>
        <v>0</v>
      </c>
      <c r="C23" s="72">
        <f>SUM('Table A.3.1'!C181:C198)</f>
        <v>35730482</v>
      </c>
      <c r="D23" s="72">
        <f>SUM('Table A.3.1'!D181:D198)</f>
        <v>35908493</v>
      </c>
      <c r="E23" s="72">
        <f>SUM('Table A.3.1'!E181:E198)</f>
        <v>36033608</v>
      </c>
      <c r="F23" s="72">
        <f>SUM('Table A.3.1'!F181:F198)</f>
        <v>36033070</v>
      </c>
      <c r="G23" s="72">
        <f>SUM('Table A.3.1'!G181:G198)</f>
        <v>36030556</v>
      </c>
      <c r="H23" s="72">
        <f>SUM('Table A.3.1'!H181:H198)</f>
        <v>36000071</v>
      </c>
      <c r="I23" s="72">
        <f>SUM('Table A.3.1'!I181:I198)</f>
        <v>35975863</v>
      </c>
      <c r="J23" s="66">
        <f>SUM('Table A.3.1'!J181:J198)</f>
        <v>36029216</v>
      </c>
      <c r="K23" s="66">
        <f>SUM('Table A.3.1'!K181:K198)</f>
        <v>36114433</v>
      </c>
      <c r="L23" s="66">
        <f>SUM('Table A.3.1'!L181:L198)</f>
        <v>36209172</v>
      </c>
    </row>
    <row r="24" spans="1:12">
      <c r="A24" s="3" t="s">
        <v>62</v>
      </c>
      <c r="B24" s="65">
        <f>SUM('Table A.3.1'!B199:B225)</f>
        <v>0</v>
      </c>
      <c r="C24" s="72">
        <f>SUM('Table A.3.1'!C199:C225)</f>
        <v>58215490</v>
      </c>
      <c r="D24" s="72">
        <f>SUM('Table A.3.1'!D199:D225)</f>
        <v>58041617</v>
      </c>
      <c r="E24" s="72">
        <f>SUM('Table A.3.1'!E199:E225)</f>
        <v>57777006</v>
      </c>
      <c r="F24" s="72">
        <f>SUM('Table A.3.1'!F199:F225)</f>
        <v>57419505</v>
      </c>
      <c r="G24" s="72">
        <f>SUM('Table A.3.1'!G199:G225)</f>
        <v>57435875</v>
      </c>
      <c r="H24" s="72">
        <f>SUM('Table A.3.1'!H199:H225)</f>
        <v>57239073</v>
      </c>
      <c r="I24" s="72">
        <f>SUM('Table A.3.1'!I199:I225)</f>
        <v>56839117</v>
      </c>
      <c r="J24" s="66">
        <f>SUM('Table A.3.1'!J199:J225)</f>
        <v>56601449</v>
      </c>
      <c r="K24" s="66">
        <f>SUM('Table A.3.1'!K199:K225)</f>
        <v>56347429</v>
      </c>
      <c r="L24" s="66">
        <f>SUM('Table A.3.1'!L199:L225)</f>
        <v>56132785</v>
      </c>
    </row>
    <row r="25" spans="1:12">
      <c r="A25" s="3" t="s">
        <v>63</v>
      </c>
      <c r="B25" s="65">
        <f>SUM('Table A.3.1'!B226:B245)</f>
        <v>0</v>
      </c>
      <c r="C25" s="72">
        <f>SUM('Table A.3.1'!C226:C245)</f>
        <v>42652254</v>
      </c>
      <c r="D25" s="72">
        <f>SUM('Table A.3.1'!D226:D245)</f>
        <v>42964270</v>
      </c>
      <c r="E25" s="72">
        <f>SUM('Table A.3.1'!E226:E245)</f>
        <v>43206450</v>
      </c>
      <c r="F25" s="72">
        <f>SUM('Table A.3.1'!F226:F245)</f>
        <v>43144646</v>
      </c>
      <c r="G25" s="72">
        <f>SUM('Table A.3.1'!G226:G245)</f>
        <v>43052457</v>
      </c>
      <c r="H25" s="72">
        <f>SUM('Table A.3.1'!H226:H245)</f>
        <v>42789506</v>
      </c>
      <c r="I25" s="72">
        <f>SUM('Table A.3.1'!I226:I245)</f>
        <v>42558124</v>
      </c>
      <c r="J25" s="66">
        <f>SUM('Table A.3.1'!J226:J245)</f>
        <v>42447108</v>
      </c>
      <c r="K25" s="66">
        <f>SUM('Table A.3.1'!K226:K245)</f>
        <v>42424759</v>
      </c>
      <c r="L25" s="66">
        <f>SUM('Table A.3.1'!L226:L245)</f>
        <v>41890854</v>
      </c>
    </row>
    <row r="26" spans="1:12">
      <c r="A26" s="3" t="s">
        <v>64</v>
      </c>
      <c r="B26" s="65">
        <f>SUM('Table A.3.1'!B246:B265)</f>
        <v>0</v>
      </c>
      <c r="C26" s="72">
        <f>SUM('Table A.3.1'!C246:C265)</f>
        <v>25755503</v>
      </c>
      <c r="D26" s="72">
        <f>SUM('Table A.3.1'!D246:D265)</f>
        <v>24905565</v>
      </c>
      <c r="E26" s="72">
        <f>SUM('Table A.3.1'!E246:E265)</f>
        <v>24104982</v>
      </c>
      <c r="F26" s="72">
        <f>SUM('Table A.3.1'!F246:F265)</f>
        <v>23295881</v>
      </c>
      <c r="G26" s="72">
        <f>SUM('Table A.3.1'!G246:G265)</f>
        <v>22557772</v>
      </c>
      <c r="H26" s="72">
        <f>SUM('Table A.3.1'!H246:H265)</f>
        <v>21838557</v>
      </c>
      <c r="I26" s="72">
        <f>SUM('Table A.3.1'!I246:I265)</f>
        <v>21105126</v>
      </c>
      <c r="J26" s="66">
        <f>SUM('Table A.3.1'!J246:J265)</f>
        <v>20404404</v>
      </c>
      <c r="K26" s="66">
        <f>SUM('Table A.3.1'!K246:K265)</f>
        <v>19608034</v>
      </c>
      <c r="L26" s="66">
        <f>SUM('Table A.3.1'!L246:L265)</f>
        <v>19273047</v>
      </c>
    </row>
    <row r="27" spans="1:12">
      <c r="A27" s="3" t="s">
        <v>65</v>
      </c>
      <c r="B27" s="65" t="str">
        <f>'Table A.3.1'!B266</f>
        <v>TBD</v>
      </c>
      <c r="C27" s="72">
        <f>'Table A.3.1'!C266</f>
        <v>4228470</v>
      </c>
      <c r="D27" s="72">
        <f>'Table A.3.1'!D266</f>
        <v>4218810</v>
      </c>
      <c r="E27" s="72">
        <f>'Table A.3.1'!E266</f>
        <v>4189013</v>
      </c>
      <c r="F27" s="72">
        <f>'Table A.3.1'!F266</f>
        <v>4155488</v>
      </c>
      <c r="G27" s="72">
        <f>'Table A.3.1'!G266</f>
        <v>4112863</v>
      </c>
      <c r="H27" s="72">
        <f>'Table A.3.1'!H266</f>
        <v>4053362</v>
      </c>
      <c r="I27" s="72">
        <f>'Table A.3.1'!I266</f>
        <v>3999007</v>
      </c>
      <c r="J27" s="66">
        <f>'Table A.3.1'!J266</f>
        <v>3915685</v>
      </c>
      <c r="K27" s="66">
        <f>'Table A.3.1'!K266</f>
        <v>3826155</v>
      </c>
      <c r="L27" s="66">
        <f>'Table A.3.1'!L266</f>
        <v>3732590</v>
      </c>
    </row>
    <row r="28" spans="1:12" ht="297.75" customHeight="1">
      <c r="A28" s="274"/>
      <c r="B28" s="269" t="s">
        <v>177</v>
      </c>
      <c r="C28" s="269" t="s">
        <v>177</v>
      </c>
      <c r="D28" s="269" t="s">
        <v>178</v>
      </c>
      <c r="E28" s="269"/>
      <c r="F28" s="269"/>
      <c r="G28" s="269"/>
      <c r="H28" s="269"/>
      <c r="I28" s="269"/>
      <c r="J28" s="269"/>
      <c r="K28" s="269"/>
      <c r="L28" s="269"/>
    </row>
    <row r="29" spans="1:12">
      <c r="A29" s="205"/>
      <c r="B29" s="205"/>
      <c r="C29" s="205"/>
      <c r="D29" s="205"/>
      <c r="E29" s="205"/>
      <c r="F29" s="205"/>
      <c r="G29" s="205"/>
      <c r="H29" s="205"/>
      <c r="I29" s="205"/>
      <c r="J29" s="205"/>
      <c r="K29" s="205"/>
      <c r="L29" s="205"/>
    </row>
  </sheetData>
  <customSheetViews>
    <customSheetView guid="{E053865E-1A13-40B1-8A85-F0C3DB8F084C}" fitToPage="1">
      <pane xSplit="1" ySplit="3" topLeftCell="B4" activePane="bottomRight" state="frozen"/>
      <selection pane="bottomRight" activeCell="B2" sqref="B2:H2"/>
      <pageMargins left="0.7" right="0.7" top="0.75" bottom="0.75" header="0.3" footer="0.3"/>
      <pageSetup fitToWidth="0" orientation="landscape" r:id="rId1"/>
    </customSheetView>
  </customSheetViews>
  <pageMargins left="0.7" right="0.7" top="0.75" bottom="0.75" header="0.3" footer="0.3"/>
  <pageSetup scale="75" fitToWidth="0" orientation="landscape" r:id="rId2"/>
  <ignoredErrors>
    <ignoredError sqref="I6:L10 I22:L26 I14:L18 J20 G22:G26 G16:G18 G6:G10 H6:H9 H14:H18 H22:H2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A1:L28"/>
  <sheetViews>
    <sheetView workbookViewId="0">
      <selection sqref="A1:L27"/>
    </sheetView>
  </sheetViews>
  <sheetFormatPr defaultColWidth="9.140625" defaultRowHeight="12.75"/>
  <cols>
    <col min="1" max="1" width="15.42578125" style="64" customWidth="1"/>
    <col min="2" max="12" width="12.5703125" style="64" customWidth="1"/>
    <col min="13" max="16384" width="9.140625" style="64"/>
  </cols>
  <sheetData>
    <row r="1" spans="1:12" ht="24" customHeight="1">
      <c r="A1" s="190" t="s">
        <v>143</v>
      </c>
      <c r="B1" s="84"/>
      <c r="C1" s="84"/>
    </row>
    <row r="2" spans="1:12" ht="13.5" thickBot="1">
      <c r="A2" s="243" t="s">
        <v>58</v>
      </c>
      <c r="B2" s="246">
        <v>40360</v>
      </c>
      <c r="C2" s="245">
        <v>39995</v>
      </c>
      <c r="D2" s="245">
        <v>39630</v>
      </c>
      <c r="E2" s="245">
        <v>39264</v>
      </c>
      <c r="F2" s="245">
        <v>38899</v>
      </c>
      <c r="G2" s="245">
        <v>38534</v>
      </c>
      <c r="H2" s="245">
        <v>38169</v>
      </c>
      <c r="I2" s="245">
        <v>37803</v>
      </c>
      <c r="J2" s="245">
        <v>37438</v>
      </c>
      <c r="K2" s="245">
        <v>37073</v>
      </c>
      <c r="L2" s="245">
        <v>36708</v>
      </c>
    </row>
    <row r="3" spans="1:12" ht="13.5" thickTop="1">
      <c r="A3" s="115" t="s">
        <v>59</v>
      </c>
      <c r="B3" s="16">
        <f>'Table A.3.2'!B3</f>
        <v>309349689</v>
      </c>
      <c r="C3" s="4">
        <f>'Table A.3.2'!C3</f>
        <v>306771529</v>
      </c>
      <c r="D3" s="4">
        <f>'Table A.3.2'!D3</f>
        <v>304093966</v>
      </c>
      <c r="E3" s="4">
        <f>'Table A.3.2'!E3</f>
        <v>301231207</v>
      </c>
      <c r="F3" s="4">
        <f>'Table A.3.2'!F3</f>
        <v>298379912</v>
      </c>
      <c r="G3" s="4">
        <f>'Table A.3.2'!G3</f>
        <v>295516599</v>
      </c>
      <c r="H3" s="4">
        <f>'Table A.3.2'!H3</f>
        <v>292805298</v>
      </c>
      <c r="I3" s="4">
        <f>'Table A.3.2'!I3</f>
        <v>290107933</v>
      </c>
      <c r="J3" s="4">
        <f>'Table A.3.2'!J3</f>
        <v>287625193</v>
      </c>
      <c r="K3" s="4">
        <f>'Table A.3.2'!K3</f>
        <v>284968955</v>
      </c>
      <c r="L3" s="4">
        <f>'Table A.3.2'!L3</f>
        <v>282162411</v>
      </c>
    </row>
    <row r="4" spans="1:12">
      <c r="A4" s="88" t="s">
        <v>60</v>
      </c>
      <c r="B4" s="18">
        <f>'Table A.3.2'!B4</f>
        <v>3952444</v>
      </c>
      <c r="C4" s="66">
        <f>'Table A.3.2'!C4</f>
        <v>4003587</v>
      </c>
      <c r="D4" s="66">
        <f>'Table A.3.2'!D4</f>
        <v>4132735</v>
      </c>
      <c r="E4" s="66">
        <f>'Table A.3.2'!E4</f>
        <v>4147997</v>
      </c>
      <c r="F4" s="66">
        <f>'Table A.3.2'!F4</f>
        <v>4041738</v>
      </c>
      <c r="G4" s="66">
        <f>'Table A.3.2'!G4</f>
        <v>4004393</v>
      </c>
      <c r="H4" s="66">
        <f>'Table A.3.2'!H4</f>
        <v>4014258</v>
      </c>
      <c r="I4" s="66">
        <f>'Table A.3.2'!I4</f>
        <v>3975871</v>
      </c>
      <c r="J4" s="66">
        <f>'Table A.3.2'!J4</f>
        <v>3951461</v>
      </c>
      <c r="K4" s="66">
        <f>'Table A.3.2'!K4</f>
        <v>4012658</v>
      </c>
      <c r="L4" s="66">
        <f>'Table A.3.2'!L4</f>
        <v>3855956</v>
      </c>
    </row>
    <row r="5" spans="1:12">
      <c r="A5" s="89" t="s">
        <v>100</v>
      </c>
      <c r="B5" s="66">
        <f>SUM('Table A.3.2'!B5:B21)</f>
        <v>70243316</v>
      </c>
      <c r="C5" s="66">
        <f>SUM('Table A.3.2'!C5:C21)</f>
        <v>70130580</v>
      </c>
      <c r="D5" s="66">
        <f>SUM('Table A.3.2'!D5:D21)</f>
        <v>69971867</v>
      </c>
      <c r="E5" s="66">
        <f>SUM('Table A.3.2'!E5:E21)</f>
        <v>69871408</v>
      </c>
      <c r="F5" s="66">
        <f>SUM('Table A.3.2'!F5:F21)</f>
        <v>69715976</v>
      </c>
      <c r="G5" s="66">
        <f>SUM('Table A.3.2'!G5:G21)</f>
        <v>69519276</v>
      </c>
      <c r="H5" s="66">
        <f>SUM('Table A.3.2'!H5:H21)</f>
        <v>69283477</v>
      </c>
      <c r="I5" s="66">
        <f>SUM('Table A.3.2'!I5:I21)</f>
        <v>69124887</v>
      </c>
      <c r="J5" s="66">
        <f>SUM('Table A.3.2'!J5:J21)</f>
        <v>68984996</v>
      </c>
      <c r="K5" s="66">
        <f>SUM('Table A.3.2'!K5:K21)</f>
        <v>68658517</v>
      </c>
      <c r="L5" s="66">
        <f>SUM('Table A.3.2'!L5:L21)</f>
        <v>68520233</v>
      </c>
    </row>
    <row r="6" spans="1:12">
      <c r="A6" s="3" t="s">
        <v>61</v>
      </c>
      <c r="B6" s="66">
        <f>SUM('Table A.3.2'!B4:B21)</f>
        <v>74195760</v>
      </c>
      <c r="C6" s="66">
        <f>SUM('Table A.3.2'!C4:C21)</f>
        <v>74134167</v>
      </c>
      <c r="D6" s="66">
        <f>SUM('Table A.3.2'!D4:D21)</f>
        <v>74104602</v>
      </c>
      <c r="E6" s="66">
        <f>SUM('Table A.3.2'!E4:E21)</f>
        <v>74019405</v>
      </c>
      <c r="F6" s="66">
        <f>SUM('Table A.3.2'!F4:F21)</f>
        <v>73757714</v>
      </c>
      <c r="G6" s="66">
        <f>SUM('Table A.3.2'!G4:G21)</f>
        <v>73523669</v>
      </c>
      <c r="H6" s="66">
        <f>SUM('Table A.3.2'!H4:H21)</f>
        <v>73297735</v>
      </c>
      <c r="I6" s="66">
        <f>SUM('Table A.3.2'!I4:I21)</f>
        <v>73100758</v>
      </c>
      <c r="J6" s="66">
        <f>SUM('Table A.3.2'!J4:J21)</f>
        <v>72936457</v>
      </c>
      <c r="K6" s="66">
        <f>SUM('Table A.3.2'!K4:K21)</f>
        <v>72671175</v>
      </c>
      <c r="L6" s="66">
        <f>SUM('Table A.3.2'!L4:L21)</f>
        <v>72376189</v>
      </c>
    </row>
    <row r="7" spans="1:12">
      <c r="A7" s="3" t="s">
        <v>62</v>
      </c>
      <c r="B7" s="66">
        <f>SUM('Table A.3.2'!B22:B48)</f>
        <v>112936714</v>
      </c>
      <c r="C7" s="66">
        <f>SUM('Table A.3.2'!C22:C48)</f>
        <v>112741499</v>
      </c>
      <c r="D7" s="66">
        <f>SUM('Table A.3.2'!D22:D48)</f>
        <v>112594233</v>
      </c>
      <c r="E7" s="66">
        <f>SUM('Table A.3.2'!E22:E48)</f>
        <v>112317718</v>
      </c>
      <c r="F7" s="66">
        <f>SUM('Table A.3.2'!F22:F48)</f>
        <v>112241819</v>
      </c>
      <c r="G7" s="66">
        <f>SUM('Table A.3.2'!G22:G48)</f>
        <v>112205731</v>
      </c>
      <c r="H7" s="66">
        <f>SUM('Table A.3.2'!H22:H48)</f>
        <v>112369010</v>
      </c>
      <c r="I7" s="66">
        <f>SUM('Table A.3.2'!I22:I48)</f>
        <v>112314747</v>
      </c>
      <c r="J7" s="66">
        <f>SUM('Table A.3.2'!J22:J48)</f>
        <v>112471003</v>
      </c>
      <c r="K7" s="66">
        <f>SUM('Table A.3.2'!K22:K48)</f>
        <v>112515926</v>
      </c>
      <c r="L7" s="66">
        <f>SUM('Table A.3.2'!L22:L48)</f>
        <v>112288614</v>
      </c>
    </row>
    <row r="8" spans="1:12">
      <c r="A8" s="3" t="s">
        <v>63</v>
      </c>
      <c r="B8" s="66">
        <f>SUM('Table A.3.2'!B49:B68)</f>
        <v>81779634</v>
      </c>
      <c r="C8" s="66">
        <f>SUM('Table A.3.2'!C49:C68)</f>
        <v>80272688</v>
      </c>
      <c r="D8" s="66">
        <f>SUM('Table A.3.2'!D49:D68)</f>
        <v>78617510</v>
      </c>
      <c r="E8" s="66">
        <f>SUM('Table A.3.2'!E49:E68)</f>
        <v>77068373</v>
      </c>
      <c r="F8" s="66">
        <f>SUM('Table A.3.2'!F49:F68)</f>
        <v>75216272</v>
      </c>
      <c r="G8" s="66">
        <f>SUM('Table A.3.2'!G49:G68)</f>
        <v>73137401</v>
      </c>
      <c r="H8" s="66">
        <f>SUM('Table A.3.2'!H49:H68)</f>
        <v>70935234</v>
      </c>
      <c r="I8" s="66">
        <f>SUM('Table A.3.2'!I49:I68)</f>
        <v>68828899</v>
      </c>
      <c r="J8" s="66">
        <f>SUM('Table A.3.2'!J49:J68)</f>
        <v>66695526</v>
      </c>
      <c r="K8" s="66">
        <f>SUM('Table A.3.2'!K49:K68)</f>
        <v>64491563</v>
      </c>
      <c r="L8" s="66">
        <f>SUM('Table A.3.2'!L49:L68)</f>
        <v>62428040</v>
      </c>
    </row>
    <row r="9" spans="1:12">
      <c r="A9" s="3" t="s">
        <v>64</v>
      </c>
      <c r="B9" s="66">
        <f>SUM('Table A.3.2'!B69:B88)</f>
        <v>34904825</v>
      </c>
      <c r="C9" s="66">
        <f>SUM('Table A.3.2'!C69:C88)</f>
        <v>34255874</v>
      </c>
      <c r="D9" s="66">
        <f>SUM('Table A.3.2'!D69:D88)</f>
        <v>33581781</v>
      </c>
      <c r="E9" s="66">
        <f>SUM('Table A.3.2'!E69:E88)</f>
        <v>32786166</v>
      </c>
      <c r="F9" s="66">
        <f>SUM('Table A.3.2'!F69:F88)</f>
        <v>32298178</v>
      </c>
      <c r="G9" s="66">
        <f>SUM('Table A.3.2'!G69:G88)</f>
        <v>31956499</v>
      </c>
      <c r="H9" s="66">
        <f>SUM('Table A.3.2'!H69:H88)</f>
        <v>31657436</v>
      </c>
      <c r="I9" s="66">
        <f>SUM('Table A.3.2'!I69:I88)</f>
        <v>31397353</v>
      </c>
      <c r="J9" s="66">
        <f>SUM('Table A.3.2'!J69:J88)</f>
        <v>31153399</v>
      </c>
      <c r="K9" s="66">
        <f>SUM('Table A.3.2'!K69:K88)</f>
        <v>30977797</v>
      </c>
      <c r="L9" s="66">
        <f>SUM('Table A.3.2'!L69:L88)</f>
        <v>30807096</v>
      </c>
    </row>
    <row r="10" spans="1:12">
      <c r="A10" s="3" t="s">
        <v>65</v>
      </c>
      <c r="B10" s="17">
        <f>'Table A.3.2'!B89</f>
        <v>5532756</v>
      </c>
      <c r="C10" s="66">
        <f>'Table A.3.2'!C89</f>
        <v>5367301</v>
      </c>
      <c r="D10" s="66">
        <f>'Table A.3.2'!D89</f>
        <v>5195840</v>
      </c>
      <c r="E10" s="66">
        <f>'Table A.3.2'!E89</f>
        <v>5039545</v>
      </c>
      <c r="F10" s="66">
        <f>'Table A.3.2'!F89</f>
        <v>4865929</v>
      </c>
      <c r="G10" s="66">
        <f>'Table A.3.2'!G89</f>
        <v>4693299</v>
      </c>
      <c r="H10" s="66">
        <f>'Table A.3.2'!H89</f>
        <v>4545883</v>
      </c>
      <c r="I10" s="66">
        <f>'Table A.3.2'!I89</f>
        <v>4466176</v>
      </c>
      <c r="J10" s="66">
        <f>'Table A.3.2'!J89</f>
        <v>4368808</v>
      </c>
      <c r="K10" s="66">
        <f>'Table A.3.2'!K89</f>
        <v>4312494</v>
      </c>
      <c r="L10" s="66">
        <f>'Table A.3.2'!L89</f>
        <v>4262472</v>
      </c>
    </row>
    <row r="11" spans="1:12">
      <c r="A11" s="115" t="s">
        <v>66</v>
      </c>
      <c r="B11" s="4">
        <f>'Table A.3.2'!B90</f>
        <v>152107993</v>
      </c>
      <c r="C11" s="4">
        <f>'Table A.3.2'!C90</f>
        <v>150807454</v>
      </c>
      <c r="D11" s="4">
        <f>'Table A.3.2'!D90</f>
        <v>149489951</v>
      </c>
      <c r="E11" s="4">
        <f>'Table A.3.2'!E90</f>
        <v>148064854</v>
      </c>
      <c r="F11" s="4">
        <f>'Table A.3.2'!F90</f>
        <v>146647265</v>
      </c>
      <c r="G11" s="4">
        <f>'Table A.3.2'!G90</f>
        <v>145197078</v>
      </c>
      <c r="H11" s="4">
        <f>'Table A.3.2'!H90</f>
        <v>143828012</v>
      </c>
      <c r="I11" s="4">
        <f>'Table A.3.2'!I90</f>
        <v>142428897</v>
      </c>
      <c r="J11" s="4">
        <f>'Table A.3.2'!J90</f>
        <v>141230559</v>
      </c>
      <c r="K11" s="4">
        <f>'Table A.3.2'!K90</f>
        <v>139891492</v>
      </c>
      <c r="L11" s="4">
        <f>'Table A.3.2'!L90</f>
        <v>138443407</v>
      </c>
    </row>
    <row r="12" spans="1:12">
      <c r="A12" s="3" t="s">
        <v>60</v>
      </c>
      <c r="B12" s="66">
        <f>'Table A.3.2'!B91</f>
        <v>2018510</v>
      </c>
      <c r="C12" s="66">
        <f>'Table A.3.2'!C91</f>
        <v>2044418</v>
      </c>
      <c r="D12" s="66">
        <f>'Table A.3.2'!D91</f>
        <v>2109846</v>
      </c>
      <c r="E12" s="66">
        <f>'Table A.3.2'!E91</f>
        <v>2120816</v>
      </c>
      <c r="F12" s="66">
        <f>'Table A.3.2'!F91</f>
        <v>2065819</v>
      </c>
      <c r="G12" s="66">
        <f>'Table A.3.2'!G91</f>
        <v>2047711</v>
      </c>
      <c r="H12" s="66">
        <f>'Table A.3.2'!H91</f>
        <v>2052042</v>
      </c>
      <c r="I12" s="66">
        <f>'Table A.3.2'!I91</f>
        <v>2033237</v>
      </c>
      <c r="J12" s="66">
        <f>'Table A.3.2'!J91</f>
        <v>2018522</v>
      </c>
      <c r="K12" s="66">
        <f>'Table A.3.2'!K91</f>
        <v>2049753</v>
      </c>
      <c r="L12" s="66">
        <f>'Table A.3.2'!L91</f>
        <v>1974134</v>
      </c>
    </row>
    <row r="13" spans="1:12">
      <c r="A13" s="5" t="s">
        <v>100</v>
      </c>
      <c r="B13" s="66">
        <f>SUM('Table A.3.2'!B92:B108)</f>
        <v>35933106</v>
      </c>
      <c r="C13" s="66">
        <f>SUM('Table A.3.2'!C92:C108)</f>
        <v>35879840</v>
      </c>
      <c r="D13" s="66">
        <f>SUM('Table A.3.2'!D92:D108)</f>
        <v>35807017</v>
      </c>
      <c r="E13" s="66">
        <f>SUM('Table A.3.2'!E92:E108)</f>
        <v>35763062</v>
      </c>
      <c r="F13" s="66">
        <f>SUM('Table A.3.2'!F92:F108)</f>
        <v>35689644</v>
      </c>
      <c r="G13" s="66">
        <f>SUM('Table A.3.2'!G92:G108)</f>
        <v>35593309</v>
      </c>
      <c r="H13" s="66">
        <f>SUM('Table A.3.2'!H92:H108)</f>
        <v>35476907</v>
      </c>
      <c r="I13" s="66">
        <f>SUM('Table A.3.2'!I92:I108)</f>
        <v>35401593</v>
      </c>
      <c r="J13" s="66">
        <f>SUM('Table A.3.2'!J92:J108)</f>
        <v>35341314</v>
      </c>
      <c r="K13" s="66">
        <f>SUM('Table A.3.2'!K92:K108)</f>
        <v>35186589</v>
      </c>
      <c r="L13" s="66">
        <f>SUM('Table A.3.2'!L92:L108)</f>
        <v>35125066</v>
      </c>
    </row>
    <row r="14" spans="1:12">
      <c r="A14" s="3" t="s">
        <v>61</v>
      </c>
      <c r="B14" s="66">
        <f>SUM('Table A.3.2'!B91:B108)</f>
        <v>37951616</v>
      </c>
      <c r="C14" s="66">
        <f>SUM('Table A.3.2'!C91:C108)</f>
        <v>37924258</v>
      </c>
      <c r="D14" s="66">
        <f>SUM('Table A.3.2'!D91:D108)</f>
        <v>37916863</v>
      </c>
      <c r="E14" s="66">
        <f>SUM('Table A.3.2'!E91:E108)</f>
        <v>37883878</v>
      </c>
      <c r="F14" s="66">
        <f>SUM('Table A.3.2'!F91:F108)</f>
        <v>37755463</v>
      </c>
      <c r="G14" s="66">
        <f>SUM('Table A.3.2'!G91:G108)</f>
        <v>37641020</v>
      </c>
      <c r="H14" s="66">
        <f>SUM('Table A.3.2'!H91:H108)</f>
        <v>37528949</v>
      </c>
      <c r="I14" s="66">
        <f>SUM('Table A.3.2'!I91:I108)</f>
        <v>37434830</v>
      </c>
      <c r="J14" s="66">
        <f>SUM('Table A.3.2'!J91:J108)</f>
        <v>37359836</v>
      </c>
      <c r="K14" s="66">
        <f>SUM('Table A.3.2'!K91:K108)</f>
        <v>37236342</v>
      </c>
      <c r="L14" s="66">
        <f>SUM('Table A.3.2'!L91:L108)</f>
        <v>37099200</v>
      </c>
    </row>
    <row r="15" spans="1:12">
      <c r="A15" s="3" t="s">
        <v>62</v>
      </c>
      <c r="B15" s="66">
        <f>SUM('Table A.3.2'!B109:B135)</f>
        <v>56815105</v>
      </c>
      <c r="C15" s="66">
        <f>SUM('Table A.3.2'!C109:C135)</f>
        <v>56712479</v>
      </c>
      <c r="D15" s="66">
        <f>SUM('Table A.3.2'!D109:D135)</f>
        <v>56650969</v>
      </c>
      <c r="E15" s="66">
        <f>SUM('Table A.3.2'!E109:E135)</f>
        <v>56510127</v>
      </c>
      <c r="F15" s="66">
        <f>SUM('Table A.3.2'!F109:F135)</f>
        <v>56485914</v>
      </c>
      <c r="G15" s="66">
        <f>SUM('Table A.3.2'!G109:G135)</f>
        <v>56453657</v>
      </c>
      <c r="H15" s="66">
        <f>SUM('Table A.3.2'!H109:H135)</f>
        <v>56546075</v>
      </c>
      <c r="I15" s="66">
        <f>SUM('Table A.3.2'!I109:I135)</f>
        <v>56487311</v>
      </c>
      <c r="J15" s="66">
        <f>SUM('Table A.3.2'!J109:J135)</f>
        <v>56622459</v>
      </c>
      <c r="K15" s="66">
        <f>SUM('Table A.3.2'!K109:K135)</f>
        <v>56648232</v>
      </c>
      <c r="L15" s="66">
        <f>SUM('Table A.3.2'!L109:L135)</f>
        <v>56508761</v>
      </c>
    </row>
    <row r="16" spans="1:12">
      <c r="A16" s="3" t="s">
        <v>63</v>
      </c>
      <c r="B16" s="66">
        <f>SUM('Table A.3.2'!B136:B155)</f>
        <v>39887624</v>
      </c>
      <c r="C16" s="66">
        <f>SUM('Table A.3.2'!C136:C155)</f>
        <v>39145293</v>
      </c>
      <c r="D16" s="66">
        <f>SUM('Table A.3.2'!D136:D155)</f>
        <v>38338211</v>
      </c>
      <c r="E16" s="66">
        <f>SUM('Table A.3.2'!E136:E155)</f>
        <v>37581740</v>
      </c>
      <c r="F16" s="66">
        <f>SUM('Table A.3.2'!F136:F155)</f>
        <v>36672643</v>
      </c>
      <c r="G16" s="66">
        <f>SUM('Table A.3.2'!G136:G155)</f>
        <v>35654462</v>
      </c>
      <c r="H16" s="66">
        <f>SUM('Table A.3.2'!H136:H155)</f>
        <v>34565358</v>
      </c>
      <c r="I16" s="66">
        <f>SUM('Table A.3.2'!I136:I155)</f>
        <v>33532561</v>
      </c>
      <c r="J16" s="66">
        <f>SUM('Table A.3.2'!J136:J155)</f>
        <v>32484265</v>
      </c>
      <c r="K16" s="66">
        <f>SUM('Table A.3.2'!K136:K155)</f>
        <v>31400916</v>
      </c>
      <c r="L16" s="66">
        <f>SUM('Table A.3.2'!L136:L155)</f>
        <v>30381029</v>
      </c>
    </row>
    <row r="17" spans="1:12">
      <c r="A17" s="3" t="s">
        <v>64</v>
      </c>
      <c r="B17" s="66">
        <f>SUM('Table A.3.2'!B156:B175)</f>
        <v>15646480</v>
      </c>
      <c r="C17" s="66">
        <f>SUM('Table A.3.2'!C156:C175)</f>
        <v>15290077</v>
      </c>
      <c r="D17" s="66">
        <f>SUM('Table A.3.2'!D156:D175)</f>
        <v>14921094</v>
      </c>
      <c r="E17" s="66">
        <f>SUM('Table A.3.2'!E156:E175)</f>
        <v>14495873</v>
      </c>
      <c r="F17" s="66">
        <f>SUM('Table A.3.2'!F156:F175)</f>
        <v>14214855</v>
      </c>
      <c r="G17" s="66">
        <f>SUM('Table A.3.2'!G156:G175)</f>
        <v>14004095</v>
      </c>
      <c r="H17" s="66">
        <f>SUM('Table A.3.2'!H156:H175)</f>
        <v>13808331</v>
      </c>
      <c r="I17" s="66">
        <f>SUM('Table A.3.2'!I156:I175)</f>
        <v>13635994</v>
      </c>
      <c r="J17" s="66">
        <f>SUM('Table A.3.2'!J156:J175)</f>
        <v>13472637</v>
      </c>
      <c r="K17" s="66">
        <f>SUM('Table A.3.2'!K156:K175)</f>
        <v>13344938</v>
      </c>
      <c r="L17" s="66">
        <f>SUM('Table A.3.2'!L156:L175)</f>
        <v>13218506</v>
      </c>
    </row>
    <row r="18" spans="1:12">
      <c r="A18" s="3" t="s">
        <v>65</v>
      </c>
      <c r="B18" s="66">
        <f>'Table A.3.2'!B176</f>
        <v>1807168</v>
      </c>
      <c r="C18" s="66">
        <f>'Table A.3.2'!C176</f>
        <v>1735347</v>
      </c>
      <c r="D18" s="66">
        <f>'Table A.3.2'!D176</f>
        <v>1662814</v>
      </c>
      <c r="E18" s="66">
        <f>'Table A.3.2'!E176</f>
        <v>1593236</v>
      </c>
      <c r="F18" s="66">
        <f>'Table A.3.2'!F176</f>
        <v>1518390</v>
      </c>
      <c r="G18" s="66">
        <f>'Table A.3.2'!G176</f>
        <v>1443844</v>
      </c>
      <c r="H18" s="66">
        <f>'Table A.3.2'!H176</f>
        <v>1379299</v>
      </c>
      <c r="I18" s="66">
        <f>'Table A.3.2'!I176</f>
        <v>1338201</v>
      </c>
      <c r="J18" s="66">
        <f>'Table A.3.2'!J176</f>
        <v>1291362</v>
      </c>
      <c r="K18" s="66">
        <f>'Table A.3.2'!K176</f>
        <v>1261064</v>
      </c>
      <c r="L18" s="66">
        <f>'Table A.3.2'!L176</f>
        <v>1235911</v>
      </c>
    </row>
    <row r="19" spans="1:12">
      <c r="A19" s="115" t="s">
        <v>67</v>
      </c>
      <c r="B19" s="6">
        <f>'Table A.3.2'!B177</f>
        <v>157241696</v>
      </c>
      <c r="C19" s="6">
        <f>'Table A.3.2'!C177</f>
        <v>155964075</v>
      </c>
      <c r="D19" s="6">
        <f>'Table A.3.2'!D177</f>
        <v>154604015</v>
      </c>
      <c r="E19" s="6">
        <f>'Table A.3.2'!E177</f>
        <v>153166353</v>
      </c>
      <c r="F19" s="6">
        <f>'Table A.3.2'!F177</f>
        <v>151732647</v>
      </c>
      <c r="G19" s="6">
        <f>'Table A.3.2'!G177</f>
        <v>150319521</v>
      </c>
      <c r="H19" s="6">
        <f>'Table A.3.2'!H177</f>
        <v>148977286</v>
      </c>
      <c r="I19" s="6">
        <f>'Table A.3.2'!I177</f>
        <v>147679036</v>
      </c>
      <c r="J19" s="6">
        <f>'Table A.3.2'!J177</f>
        <v>146394634</v>
      </c>
      <c r="K19" s="6">
        <f>'Table A.3.2'!K177</f>
        <v>145077463</v>
      </c>
      <c r="L19" s="6">
        <f>'Table A.3.2'!L177</f>
        <v>143719004</v>
      </c>
    </row>
    <row r="20" spans="1:12">
      <c r="A20" s="3" t="s">
        <v>60</v>
      </c>
      <c r="B20" s="66">
        <f>'Table A.3.2'!B178</f>
        <v>1933934</v>
      </c>
      <c r="C20" s="66">
        <f>'Table A.3.2'!C178</f>
        <v>1959169</v>
      </c>
      <c r="D20" s="66">
        <f>'Table A.3.2'!D178</f>
        <v>2022889</v>
      </c>
      <c r="E20" s="66">
        <f>'Table A.3.2'!E178</f>
        <v>2027181</v>
      </c>
      <c r="F20" s="66">
        <f>'Table A.3.2'!F178</f>
        <v>1975919</v>
      </c>
      <c r="G20" s="66">
        <f>'Table A.3.2'!G178</f>
        <v>1956682</v>
      </c>
      <c r="H20" s="66">
        <f>'Table A.3.2'!H178</f>
        <v>1962216</v>
      </c>
      <c r="I20" s="66">
        <f>'Table A.3.2'!I178</f>
        <v>1942634</v>
      </c>
      <c r="J20" s="66">
        <f>'Table A.3.2'!J178</f>
        <v>1932939</v>
      </c>
      <c r="K20" s="66">
        <f>'Table A.3.2'!K178</f>
        <v>1962905</v>
      </c>
      <c r="L20" s="66">
        <f>'Table A.3.2'!L178</f>
        <v>1881822</v>
      </c>
    </row>
    <row r="21" spans="1:12">
      <c r="A21" s="5" t="s">
        <v>100</v>
      </c>
      <c r="B21" s="66">
        <f>SUM('Table A.3.2'!B179:B195)</f>
        <v>34310210</v>
      </c>
      <c r="C21" s="66">
        <f>SUM('Table A.3.2'!C179:C195)</f>
        <v>34250740</v>
      </c>
      <c r="D21" s="66">
        <f>SUM('Table A.3.2'!D179:D195)</f>
        <v>34164850</v>
      </c>
      <c r="E21" s="66">
        <f>SUM('Table A.3.2'!E179:E195)</f>
        <v>34108346</v>
      </c>
      <c r="F21" s="66">
        <f>SUM('Table A.3.2'!F179:F195)</f>
        <v>34026332</v>
      </c>
      <c r="G21" s="66">
        <f>SUM('Table A.3.2'!G179:G195)</f>
        <v>33925967</v>
      </c>
      <c r="H21" s="66">
        <f>SUM('Table A.3.2'!H179:H195)</f>
        <v>33806570</v>
      </c>
      <c r="I21" s="66">
        <f>SUM('Table A.3.2'!I179:I195)</f>
        <v>33723294</v>
      </c>
      <c r="J21" s="66">
        <f>SUM('Table A.3.2'!J179:J195)</f>
        <v>33643682</v>
      </c>
      <c r="K21" s="66">
        <f>SUM('Table A.3.2'!K179:K195)</f>
        <v>33471928</v>
      </c>
      <c r="L21" s="66">
        <f>SUM('Table A.3.2'!L179:L195)</f>
        <v>33395167</v>
      </c>
    </row>
    <row r="22" spans="1:12">
      <c r="A22" s="3" t="s">
        <v>61</v>
      </c>
      <c r="B22" s="66">
        <f>SUM('Table A.3.2'!B178:B195)</f>
        <v>36244144</v>
      </c>
      <c r="C22" s="66">
        <f>SUM('Table A.3.2'!C178:C195)</f>
        <v>36209909</v>
      </c>
      <c r="D22" s="66">
        <f>SUM('Table A.3.2'!D178:D195)</f>
        <v>36187739</v>
      </c>
      <c r="E22" s="66">
        <f>SUM('Table A.3.2'!E178:E195)</f>
        <v>36135527</v>
      </c>
      <c r="F22" s="66">
        <f>SUM('Table A.3.2'!F178:F195)</f>
        <v>36002251</v>
      </c>
      <c r="G22" s="66">
        <f>SUM('Table A.3.2'!G178:G195)</f>
        <v>35882649</v>
      </c>
      <c r="H22" s="66">
        <f>SUM('Table A.3.2'!H178:H195)</f>
        <v>35768786</v>
      </c>
      <c r="I22" s="66">
        <f>SUM('Table A.3.2'!I178:I195)</f>
        <v>35665928</v>
      </c>
      <c r="J22" s="66">
        <f>SUM('Table A.3.2'!J178:J195)</f>
        <v>35576621</v>
      </c>
      <c r="K22" s="66">
        <f>SUM('Table A.3.2'!K178:K195)</f>
        <v>35434833</v>
      </c>
      <c r="L22" s="66">
        <f>SUM('Table A.3.2'!L178:L195)</f>
        <v>35276989</v>
      </c>
    </row>
    <row r="23" spans="1:12">
      <c r="A23" s="3" t="s">
        <v>62</v>
      </c>
      <c r="B23" s="66">
        <f>SUM('Table A.3.2'!B196:B222)</f>
        <v>56121609</v>
      </c>
      <c r="C23" s="66">
        <f>SUM('Table A.3.2'!C196:C222)</f>
        <v>56029020</v>
      </c>
      <c r="D23" s="66">
        <f>SUM('Table A.3.2'!D196:D222)</f>
        <v>55943264</v>
      </c>
      <c r="E23" s="66">
        <f>SUM('Table A.3.2'!E196:E222)</f>
        <v>55807591</v>
      </c>
      <c r="F23" s="66">
        <f>SUM('Table A.3.2'!F196:F222)</f>
        <v>55755905</v>
      </c>
      <c r="G23" s="66">
        <f>SUM('Table A.3.2'!G196:G222)</f>
        <v>55752074</v>
      </c>
      <c r="H23" s="66">
        <f>SUM('Table A.3.2'!H196:H222)</f>
        <v>55822935</v>
      </c>
      <c r="I23" s="66">
        <f>SUM('Table A.3.2'!I196:I222)</f>
        <v>55827436</v>
      </c>
      <c r="J23" s="66">
        <f>SUM('Table A.3.2'!J196:J222)</f>
        <v>55848544</v>
      </c>
      <c r="K23" s="66">
        <f>SUM('Table A.3.2'!K196:K222)</f>
        <v>55867694</v>
      </c>
      <c r="L23" s="66">
        <f>SUM('Table A.3.2'!L196:L222)</f>
        <v>55779853</v>
      </c>
    </row>
    <row r="24" spans="1:12">
      <c r="A24" s="3" t="s">
        <v>63</v>
      </c>
      <c r="B24" s="66">
        <f>SUM('Table A.3.2'!B223:B242)</f>
        <v>41892010</v>
      </c>
      <c r="C24" s="66">
        <f>SUM('Table A.3.2'!C223:C242)</f>
        <v>41127395</v>
      </c>
      <c r="D24" s="66">
        <f>SUM('Table A.3.2'!D223:D242)</f>
        <v>40279299</v>
      </c>
      <c r="E24" s="66">
        <f>SUM('Table A.3.2'!E223:E242)</f>
        <v>39486633</v>
      </c>
      <c r="F24" s="66">
        <f>SUM('Table A.3.2'!F223:F242)</f>
        <v>38543629</v>
      </c>
      <c r="G24" s="66">
        <f>SUM('Table A.3.2'!G223:G242)</f>
        <v>37482939</v>
      </c>
      <c r="H24" s="66">
        <f>SUM('Table A.3.2'!H223:H242)</f>
        <v>36369876</v>
      </c>
      <c r="I24" s="66">
        <f>SUM('Table A.3.2'!I223:I242)</f>
        <v>35296338</v>
      </c>
      <c r="J24" s="66">
        <f>SUM('Table A.3.2'!J223:J242)</f>
        <v>34211261</v>
      </c>
      <c r="K24" s="66">
        <f>SUM('Table A.3.2'!K223:K242)</f>
        <v>33090647</v>
      </c>
      <c r="L24" s="66">
        <f>SUM('Table A.3.2'!L223:L242)</f>
        <v>32047011</v>
      </c>
    </row>
    <row r="25" spans="1:12">
      <c r="A25" s="3" t="s">
        <v>64</v>
      </c>
      <c r="B25" s="66">
        <f>SUM('Table A.3.2'!B243:B262)</f>
        <v>19258345</v>
      </c>
      <c r="C25" s="66">
        <f>SUM('Table A.3.2'!C243:C262)</f>
        <v>18965797</v>
      </c>
      <c r="D25" s="66">
        <f>SUM('Table A.3.2'!D243:D262)</f>
        <v>18660687</v>
      </c>
      <c r="E25" s="66">
        <f>SUM('Table A.3.2'!E243:E262)</f>
        <v>18290293</v>
      </c>
      <c r="F25" s="66">
        <f>SUM('Table A.3.2'!F243:F262)</f>
        <v>18083323</v>
      </c>
      <c r="G25" s="66">
        <f>SUM('Table A.3.2'!G243:G262)</f>
        <v>17952404</v>
      </c>
      <c r="H25" s="66">
        <f>SUM('Table A.3.2'!H243:H262)</f>
        <v>17849105</v>
      </c>
      <c r="I25" s="66">
        <f>SUM('Table A.3.2'!I243:I262)</f>
        <v>17761359</v>
      </c>
      <c r="J25" s="66">
        <f>SUM('Table A.3.2'!J243:J262)</f>
        <v>17680762</v>
      </c>
      <c r="K25" s="66">
        <f>SUM('Table A.3.2'!K243:K262)</f>
        <v>17632859</v>
      </c>
      <c r="L25" s="66">
        <f>SUM('Table A.3.2'!L243:L262)</f>
        <v>17588590</v>
      </c>
    </row>
    <row r="26" spans="1:12">
      <c r="A26" s="3" t="s">
        <v>65</v>
      </c>
      <c r="B26" s="66">
        <f>'Table A.3.2'!B263</f>
        <v>3725588</v>
      </c>
      <c r="C26" s="66">
        <f>'Table A.3.2'!C263</f>
        <v>3631954</v>
      </c>
      <c r="D26" s="66">
        <f>'Table A.3.2'!D263</f>
        <v>3533026</v>
      </c>
      <c r="E26" s="66">
        <f>'Table A.3.2'!E263</f>
        <v>3446309</v>
      </c>
      <c r="F26" s="66">
        <f>'Table A.3.2'!F263</f>
        <v>3347539</v>
      </c>
      <c r="G26" s="66">
        <f>'Table A.3.2'!G263</f>
        <v>3249455</v>
      </c>
      <c r="H26" s="66">
        <f>'Table A.3.2'!H263</f>
        <v>3166584</v>
      </c>
      <c r="I26" s="66">
        <f>'Table A.3.2'!I263</f>
        <v>3127975</v>
      </c>
      <c r="J26" s="66">
        <f>'Table A.3.2'!J263</f>
        <v>3077446</v>
      </c>
      <c r="K26" s="66">
        <f>'Table A.3.2'!K263</f>
        <v>3051430</v>
      </c>
      <c r="L26" s="66">
        <f>'Table A.3.2'!L263</f>
        <v>3026561</v>
      </c>
    </row>
    <row r="27" spans="1:12" ht="296.25" customHeight="1">
      <c r="A27" s="274"/>
      <c r="B27" s="269" t="s">
        <v>179</v>
      </c>
      <c r="C27" s="269" t="s">
        <v>180</v>
      </c>
      <c r="D27" s="269" t="s">
        <v>181</v>
      </c>
      <c r="E27" s="269" t="s">
        <v>182</v>
      </c>
      <c r="F27" s="269" t="s">
        <v>183</v>
      </c>
      <c r="G27" s="269"/>
      <c r="H27" s="269"/>
      <c r="I27" s="269"/>
      <c r="J27" s="269"/>
      <c r="K27" s="269"/>
      <c r="L27" s="269"/>
    </row>
    <row r="28" spans="1:12">
      <c r="A28" s="205"/>
      <c r="B28" s="205"/>
      <c r="C28" s="205"/>
      <c r="D28" s="205"/>
      <c r="E28" s="205"/>
      <c r="F28" s="205"/>
    </row>
  </sheetData>
  <customSheetViews>
    <customSheetView guid="{E053865E-1A13-40B1-8A85-F0C3DB8F084C}" fitToPage="1">
      <selection activeCell="B2" sqref="B2:L2"/>
      <pageMargins left="0.7" right="0.7" top="0.75" bottom="0.75" header="0.3" footer="0.3"/>
      <pageSetup scale="80" fitToHeight="0" orientation="landscape" r:id="rId1"/>
    </customSheetView>
  </customSheetViews>
  <pageMargins left="0.7" right="0.7" top="0.75" bottom="0.75" header="0.3" footer="0.3"/>
  <pageSetup scale="7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1:V28"/>
  <sheetViews>
    <sheetView workbookViewId="0">
      <selection sqref="A1:K27"/>
    </sheetView>
  </sheetViews>
  <sheetFormatPr defaultColWidth="9.140625" defaultRowHeight="12.75"/>
  <cols>
    <col min="1" max="1" width="15.42578125" style="64" customWidth="1"/>
    <col min="2" max="11" width="12.42578125" style="64" customWidth="1"/>
    <col min="12" max="16384" width="9.140625" style="64"/>
  </cols>
  <sheetData>
    <row r="1" spans="1:11" ht="26.25" customHeight="1">
      <c r="A1" s="190" t="s">
        <v>144</v>
      </c>
    </row>
    <row r="2" spans="1:11" ht="13.5" thickBot="1">
      <c r="A2" s="243" t="s">
        <v>58</v>
      </c>
      <c r="B2" s="245">
        <v>36342</v>
      </c>
      <c r="C2" s="245">
        <v>35977</v>
      </c>
      <c r="D2" s="245">
        <v>35612</v>
      </c>
      <c r="E2" s="245">
        <v>35247</v>
      </c>
      <c r="F2" s="245">
        <v>34881</v>
      </c>
      <c r="G2" s="245">
        <v>34516</v>
      </c>
      <c r="H2" s="245">
        <v>34151</v>
      </c>
      <c r="I2" s="245">
        <v>33786</v>
      </c>
      <c r="J2" s="245">
        <v>33420</v>
      </c>
      <c r="K2" s="245">
        <v>33055</v>
      </c>
    </row>
    <row r="3" spans="1:11" ht="13.5" thickTop="1">
      <c r="A3" s="115" t="s">
        <v>59</v>
      </c>
      <c r="B3" s="4">
        <f>'Table A.3.3'!B3</f>
        <v>279040168</v>
      </c>
      <c r="C3" s="4">
        <f>'Table A.3.3'!C3</f>
        <v>275854104</v>
      </c>
      <c r="D3" s="4">
        <f>'Table A.3.3'!D3</f>
        <v>272646925</v>
      </c>
      <c r="E3" s="4">
        <f>'Table A.3.3'!E3</f>
        <v>269394284</v>
      </c>
      <c r="F3" s="4">
        <f>'Table A.3.3'!F3</f>
        <v>266278393</v>
      </c>
      <c r="G3" s="4">
        <f>'Table A.3.3'!G3</f>
        <v>263125821</v>
      </c>
      <c r="H3" s="4">
        <f>'Table A.3.3'!H3</f>
        <v>259918588</v>
      </c>
      <c r="I3" s="4">
        <f>'Table A.3.3'!I3</f>
        <v>256514224</v>
      </c>
      <c r="J3" s="4">
        <f>'Table A.3.3'!J3</f>
        <v>252980941</v>
      </c>
      <c r="K3" s="4">
        <f>'Table A.3.3'!K3</f>
        <v>249622814</v>
      </c>
    </row>
    <row r="4" spans="1:11">
      <c r="A4" s="3" t="s">
        <v>60</v>
      </c>
      <c r="B4" s="66">
        <f>'Table A.3.3'!B4</f>
        <v>3795762</v>
      </c>
      <c r="C4" s="66">
        <f>'Table A.3.3'!C4</f>
        <v>3762809</v>
      </c>
      <c r="D4" s="66">
        <f>'Table A.3.3'!D4</f>
        <v>3751141</v>
      </c>
      <c r="E4" s="66">
        <f>'Table A.3.3'!E4</f>
        <v>3744999</v>
      </c>
      <c r="F4" s="66">
        <f>'Table A.3.3'!F4</f>
        <v>3791386</v>
      </c>
      <c r="G4" s="66">
        <f>'Table A.3.3'!G4</f>
        <v>3837113</v>
      </c>
      <c r="H4" s="66">
        <f>'Table A.3.3'!H4</f>
        <v>3894191</v>
      </c>
      <c r="I4" s="66">
        <f>'Table A.3.3'!I4</f>
        <v>3972775</v>
      </c>
      <c r="J4" s="66">
        <f>'Table A.3.3'!J4</f>
        <v>4003780</v>
      </c>
      <c r="K4" s="66">
        <f>'Table A.3.3'!K4</f>
        <v>3986488</v>
      </c>
    </row>
    <row r="5" spans="1:11">
      <c r="A5" s="5" t="s">
        <v>100</v>
      </c>
      <c r="B5" s="66">
        <f>SUM('Table A.3.3'!B5:B21)</f>
        <v>68150598</v>
      </c>
      <c r="C5" s="66">
        <f>SUM('Table A.3.3'!C5:C21)</f>
        <v>67665698</v>
      </c>
      <c r="D5" s="66">
        <f>SUM('Table A.3.3'!D5:D21)</f>
        <v>67165296</v>
      </c>
      <c r="E5" s="66">
        <f>SUM('Table A.3.3'!E5:E21)</f>
        <v>66480450</v>
      </c>
      <c r="F5" s="66">
        <f>SUM('Table A.3.3'!F5:F21)</f>
        <v>65672636</v>
      </c>
      <c r="G5" s="66">
        <f>SUM('Table A.3.3'!G5:G21)</f>
        <v>64794419</v>
      </c>
      <c r="H5" s="66">
        <f>SUM('Table A.3.3'!H5:H21)</f>
        <v>63691431</v>
      </c>
      <c r="I5" s="66">
        <f>SUM('Table A.3.3'!I5:I21)</f>
        <v>62528979</v>
      </c>
      <c r="J5" s="66">
        <f>SUM('Table A.3.3'!J5:J21)</f>
        <v>61304063</v>
      </c>
      <c r="K5" s="66">
        <f>SUM('Table A.3.3'!K5:K21)</f>
        <v>60229006</v>
      </c>
    </row>
    <row r="6" spans="1:11">
      <c r="A6" s="3" t="s">
        <v>61</v>
      </c>
      <c r="B6" s="66">
        <f>SUM('Table A.3.3'!B4:B21)</f>
        <v>71946360</v>
      </c>
      <c r="C6" s="66">
        <f>SUM('Table A.3.3'!C4:C21)</f>
        <v>71428507</v>
      </c>
      <c r="D6" s="66">
        <f>SUM('Table A.3.3'!D4:D21)</f>
        <v>70916437</v>
      </c>
      <c r="E6" s="66">
        <f>SUM('Table A.3.3'!E4:E21)</f>
        <v>70225449</v>
      </c>
      <c r="F6" s="66">
        <f>SUM('Table A.3.3'!F4:F21)</f>
        <v>69464022</v>
      </c>
      <c r="G6" s="66">
        <f>SUM('Table A.3.3'!G4:G21)</f>
        <v>68631532</v>
      </c>
      <c r="H6" s="66">
        <f>SUM('Table A.3.3'!H4:H21)</f>
        <v>67585622</v>
      </c>
      <c r="I6" s="66">
        <f>SUM('Table A.3.3'!I4:I21)</f>
        <v>66501754</v>
      </c>
      <c r="J6" s="66">
        <f>SUM('Table A.3.3'!J4:J21)</f>
        <v>65307843</v>
      </c>
      <c r="K6" s="66">
        <f>SUM('Table A.3.3'!K4:K21)</f>
        <v>64215494</v>
      </c>
    </row>
    <row r="7" spans="1:11">
      <c r="A7" s="3" t="s">
        <v>62</v>
      </c>
      <c r="B7" s="66">
        <f>SUM('Table A.3.3'!B22:B48)</f>
        <v>111940122</v>
      </c>
      <c r="C7" s="66">
        <f>SUM('Table A.3.3'!C22:C48)</f>
        <v>111563626</v>
      </c>
      <c r="D7" s="66">
        <f>SUM('Table A.3.3'!D22:D48)</f>
        <v>111052108</v>
      </c>
      <c r="E7" s="66">
        <f>SUM('Table A.3.3'!E22:E48)</f>
        <v>110635835</v>
      </c>
      <c r="F7" s="66">
        <f>SUM('Table A.3.3'!F22:F48)</f>
        <v>110244806</v>
      </c>
      <c r="G7" s="66">
        <f>SUM('Table A.3.3'!G22:G48)</f>
        <v>109851588</v>
      </c>
      <c r="H7" s="66">
        <f>SUM('Table A.3.3'!H22:H48)</f>
        <v>109538735</v>
      </c>
      <c r="I7" s="66">
        <f>SUM('Table A.3.3'!I22:I48)</f>
        <v>109110700</v>
      </c>
      <c r="J7" s="66">
        <f>SUM('Table A.3.3'!J22:J48)</f>
        <v>108995461</v>
      </c>
      <c r="K7" s="66">
        <f>SUM('Table A.3.3'!K22:K48)</f>
        <v>107851622</v>
      </c>
    </row>
    <row r="8" spans="1:11">
      <c r="A8" s="3" t="s">
        <v>63</v>
      </c>
      <c r="B8" s="66">
        <f>SUM('Table A.3.3'!B49:B68)</f>
        <v>60355845</v>
      </c>
      <c r="C8" s="66">
        <f>SUM('Table A.3.3'!C49:C68)</f>
        <v>58242812</v>
      </c>
      <c r="D8" s="66">
        <f>SUM('Table A.3.3'!D49:D68)</f>
        <v>56276819</v>
      </c>
      <c r="E8" s="66">
        <f>SUM('Table A.3.3'!E49:E68)</f>
        <v>54389951</v>
      </c>
      <c r="F8" s="66">
        <f>SUM('Table A.3.3'!F49:F68)</f>
        <v>52800261</v>
      </c>
      <c r="G8" s="66">
        <f>SUM('Table A.3.3'!G49:G68)</f>
        <v>51311898</v>
      </c>
      <c r="H8" s="66">
        <f>SUM('Table A.3.3'!H49:H68)</f>
        <v>49892420</v>
      </c>
      <c r="I8" s="66">
        <f>SUM('Table A.3.3'!I49:I68)</f>
        <v>48545776</v>
      </c>
      <c r="J8" s="66">
        <f>SUM('Table A.3.3'!J49:J68)</f>
        <v>46866013</v>
      </c>
      <c r="K8" s="66">
        <f>SUM('Table A.3.3'!K49:K68)</f>
        <v>46308419</v>
      </c>
    </row>
    <row r="9" spans="1:11">
      <c r="A9" s="3" t="s">
        <v>64</v>
      </c>
      <c r="B9" s="66">
        <f>SUM('Table A.3.3'!B69:B88)</f>
        <v>30643823</v>
      </c>
      <c r="C9" s="66">
        <f>SUM('Table A.3.3'!C69:C88)</f>
        <v>30586624</v>
      </c>
      <c r="D9" s="66">
        <f>SUM('Table A.3.3'!D69:D88)</f>
        <v>30496085</v>
      </c>
      <c r="E9" s="66">
        <f>SUM('Table A.3.3'!E69:E88)</f>
        <v>30348157</v>
      </c>
      <c r="F9" s="66">
        <f>SUM('Table A.3.3'!F69:F88)</f>
        <v>30088582</v>
      </c>
      <c r="G9" s="66">
        <f>SUM('Table A.3.3'!G69:G88)</f>
        <v>29769771</v>
      </c>
      <c r="H9" s="66">
        <f>SUM('Table A.3.3'!H69:H88)</f>
        <v>29456245</v>
      </c>
      <c r="I9" s="66">
        <f>SUM('Table A.3.3'!I69:I88)</f>
        <v>29041334</v>
      </c>
      <c r="J9" s="66">
        <f>SUM('Table A.3.3'!J69:J88)</f>
        <v>28622485</v>
      </c>
      <c r="K9" s="66">
        <f>SUM('Table A.3.3'!K69:K88)</f>
        <v>28187679</v>
      </c>
    </row>
    <row r="10" spans="1:11">
      <c r="A10" s="3" t="s">
        <v>65</v>
      </c>
      <c r="B10" s="66">
        <f>'Table A.3.3'!B89</f>
        <v>4154018</v>
      </c>
      <c r="C10" s="66">
        <f>'Table A.3.3'!C89</f>
        <v>4032535</v>
      </c>
      <c r="D10" s="66">
        <f>'Table A.3.3'!D89</f>
        <v>3905476</v>
      </c>
      <c r="E10" s="66">
        <f>'Table A.3.3'!E89</f>
        <v>3794892</v>
      </c>
      <c r="F10" s="66">
        <f>'Table A.3.3'!F89</f>
        <v>3680722</v>
      </c>
      <c r="G10" s="66">
        <f>'Table A.3.3'!G89</f>
        <v>3561032</v>
      </c>
      <c r="H10" s="66">
        <f>'Table A.3.3'!H89</f>
        <v>3445566</v>
      </c>
      <c r="I10" s="66">
        <f>'Table A.3.3'!I89</f>
        <v>3314660</v>
      </c>
      <c r="J10" s="66">
        <f>'Table A.3.3'!J89</f>
        <v>3189139</v>
      </c>
      <c r="K10" s="66">
        <f>'Table A.3.3'!K89</f>
        <v>3059600</v>
      </c>
    </row>
    <row r="11" spans="1:11">
      <c r="A11" s="115" t="s">
        <v>66</v>
      </c>
      <c r="B11" s="4">
        <f>'Table A.3.3'!B90</f>
        <v>136802873</v>
      </c>
      <c r="C11" s="4">
        <f>'Table A.3.3'!C90</f>
        <v>135129904</v>
      </c>
      <c r="D11" s="4">
        <f>'Table A.3.3'!D90</f>
        <v>133473526</v>
      </c>
      <c r="E11" s="4">
        <f>'Table A.3.3'!E90</f>
        <v>131807484</v>
      </c>
      <c r="F11" s="4">
        <f>'Table A.3.3'!F90</f>
        <v>130215371</v>
      </c>
      <c r="G11" s="4">
        <f>'Table A.3.3'!G90</f>
        <v>128597479</v>
      </c>
      <c r="H11" s="4">
        <f>'Table A.3.3'!H90</f>
        <v>126970600</v>
      </c>
      <c r="I11" s="4">
        <f>'Table A.3.3'!I90</f>
        <v>125247146</v>
      </c>
      <c r="J11" s="4">
        <f>'Table A.3.3'!J90</f>
        <v>123416235</v>
      </c>
      <c r="K11" s="4">
        <f>'Table A.3.3'!K90</f>
        <v>121713764</v>
      </c>
    </row>
    <row r="12" spans="1:11">
      <c r="A12" s="3" t="s">
        <v>60</v>
      </c>
      <c r="B12" s="66">
        <f>'Table A.3.3'!B91</f>
        <v>1943639</v>
      </c>
      <c r="C12" s="66">
        <f>'Table A.3.3'!C91</f>
        <v>1928364</v>
      </c>
      <c r="D12" s="66">
        <f>'Table A.3.3'!D91</f>
        <v>1920124</v>
      </c>
      <c r="E12" s="66">
        <f>'Table A.3.3'!E91</f>
        <v>1917647</v>
      </c>
      <c r="F12" s="66">
        <f>'Table A.3.3'!F91</f>
        <v>1941251</v>
      </c>
      <c r="G12" s="66">
        <f>'Table A.3.3'!G91</f>
        <v>1964865</v>
      </c>
      <c r="H12" s="66">
        <f>'Table A.3.3'!H91</f>
        <v>1995451</v>
      </c>
      <c r="I12" s="66">
        <f>'Table A.3.3'!I91</f>
        <v>2030390</v>
      </c>
      <c r="J12" s="66">
        <f>'Table A.3.3'!J91</f>
        <v>2047816</v>
      </c>
      <c r="K12" s="66">
        <f>'Table A.3.3'!K91</f>
        <v>2039510</v>
      </c>
    </row>
    <row r="13" spans="1:11">
      <c r="A13" s="5" t="s">
        <v>100</v>
      </c>
      <c r="B13" s="66">
        <f>SUM('Table A.3.3'!B92:B108)</f>
        <v>34937798</v>
      </c>
      <c r="C13" s="66">
        <f>SUM('Table A.3.3'!C92:C108)</f>
        <v>34688482</v>
      </c>
      <c r="D13" s="66">
        <f>SUM('Table A.3.3'!D92:D108)</f>
        <v>34432458</v>
      </c>
      <c r="E13" s="66">
        <f>SUM('Table A.3.3'!E92:E108)</f>
        <v>34081499</v>
      </c>
      <c r="F13" s="66">
        <f>SUM('Table A.3.3'!F92:F108)</f>
        <v>33665547</v>
      </c>
      <c r="G13" s="66">
        <f>SUM('Table A.3.3'!G92:G108)</f>
        <v>33212649</v>
      </c>
      <c r="H13" s="66">
        <f>SUM('Table A.3.3'!H92:H108)</f>
        <v>32642800</v>
      </c>
      <c r="I13" s="66">
        <f>SUM('Table A.3.3'!I92:I108)</f>
        <v>32048199</v>
      </c>
      <c r="J13" s="66">
        <f>SUM('Table A.3.3'!J92:J108)</f>
        <v>31417727</v>
      </c>
      <c r="K13" s="66">
        <f>SUM('Table A.3.3'!K92:K108)</f>
        <v>30862661</v>
      </c>
    </row>
    <row r="14" spans="1:11">
      <c r="A14" s="3" t="s">
        <v>61</v>
      </c>
      <c r="B14" s="66">
        <f>SUM('Table A.3.3'!B91:B108)</f>
        <v>36881437</v>
      </c>
      <c r="C14" s="66">
        <f>SUM('Table A.3.3'!C91:C108)</f>
        <v>36616846</v>
      </c>
      <c r="D14" s="66">
        <f>SUM('Table A.3.3'!D91:D108)</f>
        <v>36352582</v>
      </c>
      <c r="E14" s="66">
        <f>SUM('Table A.3.3'!E91:E108)</f>
        <v>35999146</v>
      </c>
      <c r="F14" s="66">
        <f>SUM('Table A.3.3'!F91:F108)</f>
        <v>35606798</v>
      </c>
      <c r="G14" s="66">
        <f>SUM('Table A.3.3'!G91:G108)</f>
        <v>35177514</v>
      </c>
      <c r="H14" s="66">
        <f>SUM('Table A.3.3'!H91:H108)</f>
        <v>34638251</v>
      </c>
      <c r="I14" s="66">
        <f>SUM('Table A.3.3'!I91:I108)</f>
        <v>34078589</v>
      </c>
      <c r="J14" s="66">
        <f>SUM('Table A.3.3'!J91:J108)</f>
        <v>33465543</v>
      </c>
      <c r="K14" s="66">
        <f>SUM('Table A.3.3'!K91:K108)</f>
        <v>32902171</v>
      </c>
    </row>
    <row r="15" spans="1:11">
      <c r="A15" s="3" t="s">
        <v>62</v>
      </c>
      <c r="B15" s="66">
        <f>SUM('Table A.3.3'!B109:B135)</f>
        <v>56276148</v>
      </c>
      <c r="C15" s="66">
        <f>SUM('Table A.3.3'!C109:C135)</f>
        <v>56028457</v>
      </c>
      <c r="D15" s="66">
        <f>SUM('Table A.3.3'!D109:D135)</f>
        <v>55743366</v>
      </c>
      <c r="E15" s="66">
        <f>SUM('Table A.3.3'!E109:E135)</f>
        <v>55513789</v>
      </c>
      <c r="F15" s="66">
        <f>SUM('Table A.3.3'!F109:F135)</f>
        <v>55300990</v>
      </c>
      <c r="G15" s="66">
        <f>SUM('Table A.3.3'!G109:G135)</f>
        <v>55079820</v>
      </c>
      <c r="H15" s="66">
        <f>SUM('Table A.3.3'!H109:H135)</f>
        <v>54912145</v>
      </c>
      <c r="I15" s="66">
        <f>SUM('Table A.3.3'!I109:I135)</f>
        <v>54686292</v>
      </c>
      <c r="J15" s="66">
        <f>SUM('Table A.3.3'!J109:J135)</f>
        <v>54572147</v>
      </c>
      <c r="K15" s="66">
        <f>SUM('Table A.3.3'!K109:K135)</f>
        <v>53981135</v>
      </c>
    </row>
    <row r="16" spans="1:11">
      <c r="A16" s="3" t="s">
        <v>63</v>
      </c>
      <c r="B16" s="66">
        <f>SUM('Table A.3.3'!B136:B155)</f>
        <v>29344777</v>
      </c>
      <c r="C16" s="66">
        <f>SUM('Table A.3.3'!C136:C155)</f>
        <v>28294274</v>
      </c>
      <c r="D16" s="66">
        <f>SUM('Table A.3.3'!D136:D155)</f>
        <v>27314353</v>
      </c>
      <c r="E16" s="66">
        <f>SUM('Table A.3.3'!E136:E155)</f>
        <v>26370159</v>
      </c>
      <c r="F16" s="66">
        <f>SUM('Table A.3.3'!F136:F155)</f>
        <v>25572271</v>
      </c>
      <c r="G16" s="66">
        <f>SUM('Table A.3.3'!G136:G155)</f>
        <v>24827148</v>
      </c>
      <c r="H16" s="66">
        <f>SUM('Table A.3.3'!H136:H155)</f>
        <v>24113599</v>
      </c>
      <c r="I16" s="66">
        <f>SUM('Table A.3.3'!I136:I155)</f>
        <v>23429181</v>
      </c>
      <c r="J16" s="66">
        <f>SUM('Table A.3.3'!J136:J155)</f>
        <v>22567990</v>
      </c>
      <c r="K16" s="66">
        <f>SUM('Table A.3.3'!K136:K155)</f>
        <v>22265113</v>
      </c>
    </row>
    <row r="17" spans="1:22">
      <c r="A17" s="3" t="s">
        <v>64</v>
      </c>
      <c r="B17" s="66">
        <f>SUM('Table A.3.3'!B156:B175)</f>
        <v>13107201</v>
      </c>
      <c r="C17" s="66">
        <f>SUM('Table A.3.3'!C156:C175)</f>
        <v>13043502</v>
      </c>
      <c r="D17" s="66">
        <f>SUM('Table A.3.3'!D156:D175)</f>
        <v>12963046</v>
      </c>
      <c r="E17" s="66">
        <f>SUM('Table A.3.3'!E156:E175)</f>
        <v>12864459</v>
      </c>
      <c r="F17" s="66">
        <f>SUM('Table A.3.3'!F156:F175)</f>
        <v>12711726</v>
      </c>
      <c r="G17" s="66">
        <f>SUM('Table A.3.3'!G156:G175)</f>
        <v>12526773</v>
      </c>
      <c r="H17" s="66">
        <f>SUM('Table A.3.3'!H156:H175)</f>
        <v>12354666</v>
      </c>
      <c r="I17" s="66">
        <f>SUM('Table A.3.3'!I156:I175)</f>
        <v>12137461</v>
      </c>
      <c r="J17" s="66">
        <f>SUM('Table A.3.3'!J156:J175)</f>
        <v>11927551</v>
      </c>
      <c r="K17" s="66">
        <f>SUM('Table A.3.3'!K156:K175)</f>
        <v>11714309</v>
      </c>
    </row>
    <row r="18" spans="1:22">
      <c r="A18" s="3" t="s">
        <v>65</v>
      </c>
      <c r="B18" s="66">
        <f>'Table A.3.3'!B176</f>
        <v>1193310</v>
      </c>
      <c r="C18" s="66">
        <f>'Table A.3.3'!C176</f>
        <v>1146825</v>
      </c>
      <c r="D18" s="66">
        <f>'Table A.3.3'!D176</f>
        <v>1100179</v>
      </c>
      <c r="E18" s="66">
        <f>'Table A.3.3'!E176</f>
        <v>1059931</v>
      </c>
      <c r="F18" s="66">
        <f>'Table A.3.3'!F176</f>
        <v>1023586</v>
      </c>
      <c r="G18" s="66">
        <f>'Table A.3.3'!G176</f>
        <v>986224</v>
      </c>
      <c r="H18" s="66">
        <f>'Table A.3.3'!H176</f>
        <v>951939</v>
      </c>
      <c r="I18" s="66">
        <f>'Table A.3.3'!I176</f>
        <v>915623</v>
      </c>
      <c r="J18" s="66">
        <f>'Table A.3.3'!J176</f>
        <v>883004</v>
      </c>
      <c r="K18" s="66">
        <f>'Table A.3.3'!K176</f>
        <v>851036</v>
      </c>
    </row>
    <row r="19" spans="1:22">
      <c r="A19" s="115" t="s">
        <v>67</v>
      </c>
      <c r="B19" s="6">
        <f>'Table A.3.3'!B177</f>
        <v>142237295</v>
      </c>
      <c r="C19" s="6">
        <f>'Table A.3.3'!C177</f>
        <v>140724200</v>
      </c>
      <c r="D19" s="6">
        <f>'Table A.3.3'!D177</f>
        <v>139173399</v>
      </c>
      <c r="E19" s="6">
        <f>'Table A.3.3'!E177</f>
        <v>137586800</v>
      </c>
      <c r="F19" s="6">
        <f>'Table A.3.3'!F177</f>
        <v>136063022</v>
      </c>
      <c r="G19" s="6">
        <f>'Table A.3.3'!G177</f>
        <v>134528342</v>
      </c>
      <c r="H19" s="6">
        <f>'Table A.3.3'!H177</f>
        <v>132947988</v>
      </c>
      <c r="I19" s="6">
        <f>'Table A.3.3'!I177</f>
        <v>131267078</v>
      </c>
      <c r="J19" s="6">
        <f>'Table A.3.3'!J177</f>
        <v>129564706</v>
      </c>
      <c r="K19" s="6">
        <f>'Table A.3.3'!K177</f>
        <v>127909050</v>
      </c>
    </row>
    <row r="20" spans="1:22">
      <c r="A20" s="3" t="s">
        <v>60</v>
      </c>
      <c r="B20" s="66">
        <f>'Table A.3.3'!B178</f>
        <v>1852123</v>
      </c>
      <c r="C20" s="66">
        <f>'Table A.3.3'!C178</f>
        <v>1834445</v>
      </c>
      <c r="D20" s="66">
        <f>'Table A.3.3'!D178</f>
        <v>1831017</v>
      </c>
      <c r="E20" s="66">
        <f>'Table A.3.3'!E178</f>
        <v>1827352</v>
      </c>
      <c r="F20" s="66">
        <f>'Table A.3.3'!F178</f>
        <v>1850135</v>
      </c>
      <c r="G20" s="66">
        <f>'Table A.3.3'!G178</f>
        <v>1872248</v>
      </c>
      <c r="H20" s="66">
        <f>'Table A.3.3'!H178</f>
        <v>1898740</v>
      </c>
      <c r="I20" s="66">
        <f>'Table A.3.3'!I178</f>
        <v>1942385</v>
      </c>
      <c r="J20" s="66">
        <f>'Table A.3.3'!J178</f>
        <v>1955964</v>
      </c>
      <c r="K20" s="66">
        <f>'Table A.3.3'!K178</f>
        <v>1946978</v>
      </c>
    </row>
    <row r="21" spans="1:22">
      <c r="A21" s="5" t="s">
        <v>100</v>
      </c>
      <c r="B21" s="66">
        <f>SUM('Table A.3.3'!B179:B195)</f>
        <v>33212800</v>
      </c>
      <c r="C21" s="66">
        <f>SUM('Table A.3.3'!C179:C195)</f>
        <v>32977216</v>
      </c>
      <c r="D21" s="66">
        <f>SUM('Table A.3.3'!D179:D195)</f>
        <v>32732838</v>
      </c>
      <c r="E21" s="66">
        <f>SUM('Table A.3.3'!E179:E195)</f>
        <v>32398951</v>
      </c>
      <c r="F21" s="66">
        <f>SUM('Table A.3.3'!F179:F195)</f>
        <v>32007089</v>
      </c>
      <c r="G21" s="66">
        <f>SUM('Table A.3.3'!G179:G195)</f>
        <v>31581770</v>
      </c>
      <c r="H21" s="66">
        <f>SUM('Table A.3.3'!H179:H195)</f>
        <v>31048631</v>
      </c>
      <c r="I21" s="66">
        <f>SUM('Table A.3.3'!I179:I195)</f>
        <v>30480780</v>
      </c>
      <c r="J21" s="66">
        <f>SUM('Table A.3.3'!J179:J195)</f>
        <v>29886336</v>
      </c>
      <c r="K21" s="66">
        <f>SUM('Table A.3.3'!K179:K195)</f>
        <v>29366345</v>
      </c>
    </row>
    <row r="22" spans="1:22">
      <c r="A22" s="3" t="s">
        <v>61</v>
      </c>
      <c r="B22" s="66">
        <f>SUM('Table A.3.3'!B178:B195)</f>
        <v>35064923</v>
      </c>
      <c r="C22" s="66">
        <f>SUM('Table A.3.3'!C178:C195)</f>
        <v>34811661</v>
      </c>
      <c r="D22" s="66">
        <f>SUM('Table A.3.3'!D178:D195)</f>
        <v>34563855</v>
      </c>
      <c r="E22" s="66">
        <f>SUM('Table A.3.3'!E178:E195)</f>
        <v>34226303</v>
      </c>
      <c r="F22" s="66">
        <f>SUM('Table A.3.3'!F178:F195)</f>
        <v>33857224</v>
      </c>
      <c r="G22" s="66">
        <f>SUM('Table A.3.3'!G178:G195)</f>
        <v>33454018</v>
      </c>
      <c r="H22" s="66">
        <f>SUM('Table A.3.3'!H178:H195)</f>
        <v>32947371</v>
      </c>
      <c r="I22" s="66">
        <f>SUM('Table A.3.3'!I178:I195)</f>
        <v>32423165</v>
      </c>
      <c r="J22" s="66">
        <f>SUM('Table A.3.3'!J178:J195)</f>
        <v>31842300</v>
      </c>
      <c r="K22" s="66">
        <f>SUM('Table A.3.3'!K178:K195)</f>
        <v>31313323</v>
      </c>
    </row>
    <row r="23" spans="1:22">
      <c r="A23" s="3" t="s">
        <v>62</v>
      </c>
      <c r="B23" s="66">
        <f>SUM('Table A.3.3'!B196:B222)</f>
        <v>55663974</v>
      </c>
      <c r="C23" s="66">
        <f>SUM('Table A.3.3'!C196:C222)</f>
        <v>55535169</v>
      </c>
      <c r="D23" s="66">
        <f>SUM('Table A.3.3'!D196:D222)</f>
        <v>55308742</v>
      </c>
      <c r="E23" s="66">
        <f>SUM('Table A.3.3'!E196:E222)</f>
        <v>55122046</v>
      </c>
      <c r="F23" s="66">
        <f>SUM('Table A.3.3'!F196:F222)</f>
        <v>54943816</v>
      </c>
      <c r="G23" s="66">
        <f>SUM('Table A.3.3'!G196:G222)</f>
        <v>54771768</v>
      </c>
      <c r="H23" s="66">
        <f>SUM('Table A.3.3'!H196:H222)</f>
        <v>54626590</v>
      </c>
      <c r="I23" s="66">
        <f>SUM('Table A.3.3'!I196:I222)</f>
        <v>54424408</v>
      </c>
      <c r="J23" s="66">
        <f>SUM('Table A.3.3'!J196:J222)</f>
        <v>54423314</v>
      </c>
      <c r="K23" s="66">
        <f>SUM('Table A.3.3'!K196:K222)</f>
        <v>53870487</v>
      </c>
    </row>
    <row r="24" spans="1:22">
      <c r="A24" s="3" t="s">
        <v>63</v>
      </c>
      <c r="B24" s="66">
        <f>SUM('Table A.3.3'!B223:B242)</f>
        <v>31011068</v>
      </c>
      <c r="C24" s="66">
        <f>SUM('Table A.3.3'!C223:C242)</f>
        <v>29948538</v>
      </c>
      <c r="D24" s="66">
        <f>SUM('Table A.3.3'!D223:D242)</f>
        <v>28962466</v>
      </c>
      <c r="E24" s="66">
        <f>SUM('Table A.3.3'!E223:E242)</f>
        <v>28019792</v>
      </c>
      <c r="F24" s="66">
        <f>SUM('Table A.3.3'!F223:F242)</f>
        <v>27227990</v>
      </c>
      <c r="G24" s="66">
        <f>SUM('Table A.3.3'!G223:G242)</f>
        <v>26484750</v>
      </c>
      <c r="H24" s="66">
        <f>SUM('Table A.3.3'!H223:H242)</f>
        <v>25778821</v>
      </c>
      <c r="I24" s="66">
        <f>SUM('Table A.3.3'!I223:I242)</f>
        <v>25116595</v>
      </c>
      <c r="J24" s="66">
        <f>SUM('Table A.3.3'!J223:J242)</f>
        <v>24298023</v>
      </c>
      <c r="K24" s="66">
        <f>SUM('Table A.3.3'!K223:K242)</f>
        <v>24043306</v>
      </c>
    </row>
    <row r="25" spans="1:22">
      <c r="A25" s="3" t="s">
        <v>64</v>
      </c>
      <c r="B25" s="66">
        <f>SUM('Table A.3.3'!B243:B262)</f>
        <v>17536622</v>
      </c>
      <c r="C25" s="66">
        <f>SUM('Table A.3.3'!C243:C262)</f>
        <v>17543122</v>
      </c>
      <c r="D25" s="66">
        <f>SUM('Table A.3.3'!D243:D262)</f>
        <v>17533039</v>
      </c>
      <c r="E25" s="66">
        <f>SUM('Table A.3.3'!E243:E262)</f>
        <v>17483698</v>
      </c>
      <c r="F25" s="66">
        <f>SUM('Table A.3.3'!F243:F262)</f>
        <v>17376856</v>
      </c>
      <c r="G25" s="66">
        <f>SUM('Table A.3.3'!G243:G262)</f>
        <v>17242998</v>
      </c>
      <c r="H25" s="66">
        <f>SUM('Table A.3.3'!H243:H262)</f>
        <v>17101579</v>
      </c>
      <c r="I25" s="66">
        <f>SUM('Table A.3.3'!I243:I262)</f>
        <v>16903873</v>
      </c>
      <c r="J25" s="66">
        <f>SUM('Table A.3.3'!J243:J262)</f>
        <v>16694934</v>
      </c>
      <c r="K25" s="66">
        <f>SUM('Table A.3.3'!K243:K262)</f>
        <v>16473370</v>
      </c>
    </row>
    <row r="26" spans="1:22">
      <c r="A26" s="3" t="s">
        <v>65</v>
      </c>
      <c r="B26" s="66">
        <f>'Table A.3.3'!B263</f>
        <v>2960708</v>
      </c>
      <c r="C26" s="66">
        <f>'Table A.3.3'!C263</f>
        <v>2885710</v>
      </c>
      <c r="D26" s="66">
        <f>'Table A.3.3'!D263</f>
        <v>2805297</v>
      </c>
      <c r="E26" s="66">
        <f>'Table A.3.3'!E263</f>
        <v>2734961</v>
      </c>
      <c r="F26" s="66">
        <f>'Table A.3.3'!F263</f>
        <v>2657136</v>
      </c>
      <c r="G26" s="66">
        <f>'Table A.3.3'!G263</f>
        <v>2574808</v>
      </c>
      <c r="H26" s="66">
        <f>'Table A.3.3'!H263</f>
        <v>2493627</v>
      </c>
      <c r="I26" s="66">
        <f>'Table A.3.3'!I263</f>
        <v>2399037</v>
      </c>
      <c r="J26" s="66">
        <f>'Table A.3.3'!J263</f>
        <v>2306135</v>
      </c>
      <c r="K26" s="66">
        <f>'Table A.3.3'!K263</f>
        <v>2208564</v>
      </c>
    </row>
    <row r="27" spans="1:22" ht="66" customHeight="1">
      <c r="A27" s="205"/>
      <c r="B27" s="269" t="s">
        <v>140</v>
      </c>
      <c r="C27" s="269"/>
      <c r="D27" s="269"/>
      <c r="E27" s="269"/>
      <c r="F27" s="269"/>
      <c r="G27" s="269"/>
      <c r="H27" s="269"/>
      <c r="I27" s="269"/>
      <c r="J27" s="269"/>
      <c r="K27" s="269"/>
      <c r="L27" s="247"/>
      <c r="M27" s="247"/>
      <c r="N27" s="247"/>
      <c r="O27" s="247"/>
      <c r="P27" s="247"/>
      <c r="Q27" s="247"/>
      <c r="R27" s="247"/>
      <c r="S27" s="247"/>
      <c r="T27" s="247"/>
      <c r="U27" s="247"/>
      <c r="V27" s="247"/>
    </row>
    <row r="28" spans="1:22">
      <c r="A28" s="112"/>
    </row>
  </sheetData>
  <customSheetViews>
    <customSheetView guid="{E053865E-1A13-40B1-8A85-F0C3DB8F084C}" fitToPage="1">
      <selection activeCell="B2" sqref="B2:K2"/>
      <pageMargins left="0.7" right="0.7" top="0.75" bottom="0.75" header="0.3" footer="0.3"/>
      <pageSetup scale="87" fitToHeight="0" orientation="landscape" r:id="rId1"/>
    </customSheetView>
  </customSheetViews>
  <pageMargins left="0.7" right="0.7" top="0.75" bottom="0.75" header="0.3" footer="0.3"/>
  <pageSetup scale="87" fitToHeight="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7" tint="-0.249977111117893"/>
  </sheetPr>
  <dimension ref="A1:O270"/>
  <sheetViews>
    <sheetView zoomScaleNormal="100" workbookViewId="0"/>
  </sheetViews>
  <sheetFormatPr defaultRowHeight="12.75"/>
  <cols>
    <col min="1" max="1" width="19.7109375" style="63" customWidth="1"/>
    <col min="2" max="6" width="15.140625" style="63" customWidth="1"/>
    <col min="7" max="7" width="15.140625" style="36" customWidth="1"/>
    <col min="8" max="8" width="15.140625" style="63" customWidth="1"/>
    <col min="9" max="12" width="15.140625" style="36" customWidth="1"/>
    <col min="13" max="14" width="5.42578125" style="63" customWidth="1"/>
    <col min="15" max="15" width="9.140625" style="63" customWidth="1"/>
    <col min="16" max="239" width="9.140625" style="63"/>
    <col min="240" max="240" width="6.5703125" style="63" customWidth="1"/>
    <col min="241" max="241" width="26.85546875" style="63" customWidth="1"/>
    <col min="242" max="242" width="0.5703125" style="63" customWidth="1"/>
    <col min="243" max="243" width="1" style="63" customWidth="1"/>
    <col min="244" max="244" width="6.5703125" style="63" customWidth="1"/>
    <col min="245" max="245" width="3.5703125" style="63" customWidth="1"/>
    <col min="246" max="262" width="11.42578125" style="63" customWidth="1"/>
    <col min="263" max="495" width="9.140625" style="63"/>
    <col min="496" max="496" width="6.5703125" style="63" customWidth="1"/>
    <col min="497" max="497" width="26.85546875" style="63" customWidth="1"/>
    <col min="498" max="498" width="0.5703125" style="63" customWidth="1"/>
    <col min="499" max="499" width="1" style="63" customWidth="1"/>
    <col min="500" max="500" width="6.5703125" style="63" customWidth="1"/>
    <col min="501" max="501" width="3.5703125" style="63" customWidth="1"/>
    <col min="502" max="518" width="11.42578125" style="63" customWidth="1"/>
    <col min="519" max="751" width="9.140625" style="63"/>
    <col min="752" max="752" width="6.5703125" style="63" customWidth="1"/>
    <col min="753" max="753" width="26.85546875" style="63" customWidth="1"/>
    <col min="754" max="754" width="0.5703125" style="63" customWidth="1"/>
    <col min="755" max="755" width="1" style="63" customWidth="1"/>
    <col min="756" max="756" width="6.5703125" style="63" customWidth="1"/>
    <col min="757" max="757" width="3.5703125" style="63" customWidth="1"/>
    <col min="758" max="774" width="11.42578125" style="63" customWidth="1"/>
    <col min="775" max="1007" width="9.140625" style="63"/>
    <col min="1008" max="1008" width="6.5703125" style="63" customWidth="1"/>
    <col min="1009" max="1009" width="26.85546875" style="63" customWidth="1"/>
    <col min="1010" max="1010" width="0.5703125" style="63" customWidth="1"/>
    <col min="1011" max="1011" width="1" style="63" customWidth="1"/>
    <col min="1012" max="1012" width="6.5703125" style="63" customWidth="1"/>
    <col min="1013" max="1013" width="3.5703125" style="63" customWidth="1"/>
    <col min="1014" max="1030" width="11.42578125" style="63" customWidth="1"/>
    <col min="1031" max="1263" width="9.140625" style="63"/>
    <col min="1264" max="1264" width="6.5703125" style="63" customWidth="1"/>
    <col min="1265" max="1265" width="26.85546875" style="63" customWidth="1"/>
    <col min="1266" max="1266" width="0.5703125" style="63" customWidth="1"/>
    <col min="1267" max="1267" width="1" style="63" customWidth="1"/>
    <col min="1268" max="1268" width="6.5703125" style="63" customWidth="1"/>
    <col min="1269" max="1269" width="3.5703125" style="63" customWidth="1"/>
    <col min="1270" max="1286" width="11.42578125" style="63" customWidth="1"/>
    <col min="1287" max="1519" width="9.140625" style="63"/>
    <col min="1520" max="1520" width="6.5703125" style="63" customWidth="1"/>
    <col min="1521" max="1521" width="26.85546875" style="63" customWidth="1"/>
    <col min="1522" max="1522" width="0.5703125" style="63" customWidth="1"/>
    <col min="1523" max="1523" width="1" style="63" customWidth="1"/>
    <col min="1524" max="1524" width="6.5703125" style="63" customWidth="1"/>
    <col min="1525" max="1525" width="3.5703125" style="63" customWidth="1"/>
    <col min="1526" max="1542" width="11.42578125" style="63" customWidth="1"/>
    <col min="1543" max="1775" width="9.140625" style="63"/>
    <col min="1776" max="1776" width="6.5703125" style="63" customWidth="1"/>
    <col min="1777" max="1777" width="26.85546875" style="63" customWidth="1"/>
    <col min="1778" max="1778" width="0.5703125" style="63" customWidth="1"/>
    <col min="1779" max="1779" width="1" style="63" customWidth="1"/>
    <col min="1780" max="1780" width="6.5703125" style="63" customWidth="1"/>
    <col min="1781" max="1781" width="3.5703125" style="63" customWidth="1"/>
    <col min="1782" max="1798" width="11.42578125" style="63" customWidth="1"/>
    <col min="1799" max="2031" width="9.140625" style="63"/>
    <col min="2032" max="2032" width="6.5703125" style="63" customWidth="1"/>
    <col min="2033" max="2033" width="26.85546875" style="63" customWidth="1"/>
    <col min="2034" max="2034" width="0.5703125" style="63" customWidth="1"/>
    <col min="2035" max="2035" width="1" style="63" customWidth="1"/>
    <col min="2036" max="2036" width="6.5703125" style="63" customWidth="1"/>
    <col min="2037" max="2037" width="3.5703125" style="63" customWidth="1"/>
    <col min="2038" max="2054" width="11.42578125" style="63" customWidth="1"/>
    <col min="2055" max="2287" width="9.140625" style="63"/>
    <col min="2288" max="2288" width="6.5703125" style="63" customWidth="1"/>
    <col min="2289" max="2289" width="26.85546875" style="63" customWidth="1"/>
    <col min="2290" max="2290" width="0.5703125" style="63" customWidth="1"/>
    <col min="2291" max="2291" width="1" style="63" customWidth="1"/>
    <col min="2292" max="2292" width="6.5703125" style="63" customWidth="1"/>
    <col min="2293" max="2293" width="3.5703125" style="63" customWidth="1"/>
    <col min="2294" max="2310" width="11.42578125" style="63" customWidth="1"/>
    <col min="2311" max="2543" width="9.140625" style="63"/>
    <col min="2544" max="2544" width="6.5703125" style="63" customWidth="1"/>
    <col min="2545" max="2545" width="26.85546875" style="63" customWidth="1"/>
    <col min="2546" max="2546" width="0.5703125" style="63" customWidth="1"/>
    <col min="2547" max="2547" width="1" style="63" customWidth="1"/>
    <col min="2548" max="2548" width="6.5703125" style="63" customWidth="1"/>
    <col min="2549" max="2549" width="3.5703125" style="63" customWidth="1"/>
    <col min="2550" max="2566" width="11.42578125" style="63" customWidth="1"/>
    <col min="2567" max="2799" width="9.140625" style="63"/>
    <col min="2800" max="2800" width="6.5703125" style="63" customWidth="1"/>
    <col min="2801" max="2801" width="26.85546875" style="63" customWidth="1"/>
    <col min="2802" max="2802" width="0.5703125" style="63" customWidth="1"/>
    <col min="2803" max="2803" width="1" style="63" customWidth="1"/>
    <col min="2804" max="2804" width="6.5703125" style="63" customWidth="1"/>
    <col min="2805" max="2805" width="3.5703125" style="63" customWidth="1"/>
    <col min="2806" max="2822" width="11.42578125" style="63" customWidth="1"/>
    <col min="2823" max="3055" width="9.140625" style="63"/>
    <col min="3056" max="3056" width="6.5703125" style="63" customWidth="1"/>
    <col min="3057" max="3057" width="26.85546875" style="63" customWidth="1"/>
    <col min="3058" max="3058" width="0.5703125" style="63" customWidth="1"/>
    <col min="3059" max="3059" width="1" style="63" customWidth="1"/>
    <col min="3060" max="3060" width="6.5703125" style="63" customWidth="1"/>
    <col min="3061" max="3061" width="3.5703125" style="63" customWidth="1"/>
    <col min="3062" max="3078" width="11.42578125" style="63" customWidth="1"/>
    <col min="3079" max="3311" width="9.140625" style="63"/>
    <col min="3312" max="3312" width="6.5703125" style="63" customWidth="1"/>
    <col min="3313" max="3313" width="26.85546875" style="63" customWidth="1"/>
    <col min="3314" max="3314" width="0.5703125" style="63" customWidth="1"/>
    <col min="3315" max="3315" width="1" style="63" customWidth="1"/>
    <col min="3316" max="3316" width="6.5703125" style="63" customWidth="1"/>
    <col min="3317" max="3317" width="3.5703125" style="63" customWidth="1"/>
    <col min="3318" max="3334" width="11.42578125" style="63" customWidth="1"/>
    <col min="3335" max="3567" width="9.140625" style="63"/>
    <col min="3568" max="3568" width="6.5703125" style="63" customWidth="1"/>
    <col min="3569" max="3569" width="26.85546875" style="63" customWidth="1"/>
    <col min="3570" max="3570" width="0.5703125" style="63" customWidth="1"/>
    <col min="3571" max="3571" width="1" style="63" customWidth="1"/>
    <col min="3572" max="3572" width="6.5703125" style="63" customWidth="1"/>
    <col min="3573" max="3573" width="3.5703125" style="63" customWidth="1"/>
    <col min="3574" max="3590" width="11.42578125" style="63" customWidth="1"/>
    <col min="3591" max="3823" width="9.140625" style="63"/>
    <col min="3824" max="3824" width="6.5703125" style="63" customWidth="1"/>
    <col min="3825" max="3825" width="26.85546875" style="63" customWidth="1"/>
    <col min="3826" max="3826" width="0.5703125" style="63" customWidth="1"/>
    <col min="3827" max="3827" width="1" style="63" customWidth="1"/>
    <col min="3828" max="3828" width="6.5703125" style="63" customWidth="1"/>
    <col min="3829" max="3829" width="3.5703125" style="63" customWidth="1"/>
    <col min="3830" max="3846" width="11.42578125" style="63" customWidth="1"/>
    <col min="3847" max="4079" width="9.140625" style="63"/>
    <col min="4080" max="4080" width="6.5703125" style="63" customWidth="1"/>
    <col min="4081" max="4081" width="26.85546875" style="63" customWidth="1"/>
    <col min="4082" max="4082" width="0.5703125" style="63" customWidth="1"/>
    <col min="4083" max="4083" width="1" style="63" customWidth="1"/>
    <col min="4084" max="4084" width="6.5703125" style="63" customWidth="1"/>
    <col min="4085" max="4085" width="3.5703125" style="63" customWidth="1"/>
    <col min="4086" max="4102" width="11.42578125" style="63" customWidth="1"/>
    <col min="4103" max="4335" width="9.140625" style="63"/>
    <col min="4336" max="4336" width="6.5703125" style="63" customWidth="1"/>
    <col min="4337" max="4337" width="26.85546875" style="63" customWidth="1"/>
    <col min="4338" max="4338" width="0.5703125" style="63" customWidth="1"/>
    <col min="4339" max="4339" width="1" style="63" customWidth="1"/>
    <col min="4340" max="4340" width="6.5703125" style="63" customWidth="1"/>
    <col min="4341" max="4341" width="3.5703125" style="63" customWidth="1"/>
    <col min="4342" max="4358" width="11.42578125" style="63" customWidth="1"/>
    <col min="4359" max="4591" width="9.140625" style="63"/>
    <col min="4592" max="4592" width="6.5703125" style="63" customWidth="1"/>
    <col min="4593" max="4593" width="26.85546875" style="63" customWidth="1"/>
    <col min="4594" max="4594" width="0.5703125" style="63" customWidth="1"/>
    <col min="4595" max="4595" width="1" style="63" customWidth="1"/>
    <col min="4596" max="4596" width="6.5703125" style="63" customWidth="1"/>
    <col min="4597" max="4597" width="3.5703125" style="63" customWidth="1"/>
    <col min="4598" max="4614" width="11.42578125" style="63" customWidth="1"/>
    <col min="4615" max="4847" width="9.140625" style="63"/>
    <col min="4848" max="4848" width="6.5703125" style="63" customWidth="1"/>
    <col min="4849" max="4849" width="26.85546875" style="63" customWidth="1"/>
    <col min="4850" max="4850" width="0.5703125" style="63" customWidth="1"/>
    <col min="4851" max="4851" width="1" style="63" customWidth="1"/>
    <col min="4852" max="4852" width="6.5703125" style="63" customWidth="1"/>
    <col min="4853" max="4853" width="3.5703125" style="63" customWidth="1"/>
    <col min="4854" max="4870" width="11.42578125" style="63" customWidth="1"/>
    <col min="4871" max="5103" width="9.140625" style="63"/>
    <col min="5104" max="5104" width="6.5703125" style="63" customWidth="1"/>
    <col min="5105" max="5105" width="26.85546875" style="63" customWidth="1"/>
    <col min="5106" max="5106" width="0.5703125" style="63" customWidth="1"/>
    <col min="5107" max="5107" width="1" style="63" customWidth="1"/>
    <col min="5108" max="5108" width="6.5703125" style="63" customWidth="1"/>
    <col min="5109" max="5109" width="3.5703125" style="63" customWidth="1"/>
    <col min="5110" max="5126" width="11.42578125" style="63" customWidth="1"/>
    <col min="5127" max="5359" width="9.140625" style="63"/>
    <col min="5360" max="5360" width="6.5703125" style="63" customWidth="1"/>
    <col min="5361" max="5361" width="26.85546875" style="63" customWidth="1"/>
    <col min="5362" max="5362" width="0.5703125" style="63" customWidth="1"/>
    <col min="5363" max="5363" width="1" style="63" customWidth="1"/>
    <col min="5364" max="5364" width="6.5703125" style="63" customWidth="1"/>
    <col min="5365" max="5365" width="3.5703125" style="63" customWidth="1"/>
    <col min="5366" max="5382" width="11.42578125" style="63" customWidth="1"/>
    <col min="5383" max="5615" width="9.140625" style="63"/>
    <col min="5616" max="5616" width="6.5703125" style="63" customWidth="1"/>
    <col min="5617" max="5617" width="26.85546875" style="63" customWidth="1"/>
    <col min="5618" max="5618" width="0.5703125" style="63" customWidth="1"/>
    <col min="5619" max="5619" width="1" style="63" customWidth="1"/>
    <col min="5620" max="5620" width="6.5703125" style="63" customWidth="1"/>
    <col min="5621" max="5621" width="3.5703125" style="63" customWidth="1"/>
    <col min="5622" max="5638" width="11.42578125" style="63" customWidth="1"/>
    <col min="5639" max="5871" width="9.140625" style="63"/>
    <col min="5872" max="5872" width="6.5703125" style="63" customWidth="1"/>
    <col min="5873" max="5873" width="26.85546875" style="63" customWidth="1"/>
    <col min="5874" max="5874" width="0.5703125" style="63" customWidth="1"/>
    <col min="5875" max="5875" width="1" style="63" customWidth="1"/>
    <col min="5876" max="5876" width="6.5703125" style="63" customWidth="1"/>
    <col min="5877" max="5877" width="3.5703125" style="63" customWidth="1"/>
    <col min="5878" max="5894" width="11.42578125" style="63" customWidth="1"/>
    <col min="5895" max="6127" width="9.140625" style="63"/>
    <col min="6128" max="6128" width="6.5703125" style="63" customWidth="1"/>
    <col min="6129" max="6129" width="26.85546875" style="63" customWidth="1"/>
    <col min="6130" max="6130" width="0.5703125" style="63" customWidth="1"/>
    <col min="6131" max="6131" width="1" style="63" customWidth="1"/>
    <col min="6132" max="6132" width="6.5703125" style="63" customWidth="1"/>
    <col min="6133" max="6133" width="3.5703125" style="63" customWidth="1"/>
    <col min="6134" max="6150" width="11.42578125" style="63" customWidth="1"/>
    <col min="6151" max="6383" width="9.140625" style="63"/>
    <col min="6384" max="6384" width="6.5703125" style="63" customWidth="1"/>
    <col min="6385" max="6385" width="26.85546875" style="63" customWidth="1"/>
    <col min="6386" max="6386" width="0.5703125" style="63" customWidth="1"/>
    <col min="6387" max="6387" width="1" style="63" customWidth="1"/>
    <col min="6388" max="6388" width="6.5703125" style="63" customWidth="1"/>
    <col min="6389" max="6389" width="3.5703125" style="63" customWidth="1"/>
    <col min="6390" max="6406" width="11.42578125" style="63" customWidth="1"/>
    <col min="6407" max="6639" width="9.140625" style="63"/>
    <col min="6640" max="6640" width="6.5703125" style="63" customWidth="1"/>
    <col min="6641" max="6641" width="26.85546875" style="63" customWidth="1"/>
    <col min="6642" max="6642" width="0.5703125" style="63" customWidth="1"/>
    <col min="6643" max="6643" width="1" style="63" customWidth="1"/>
    <col min="6644" max="6644" width="6.5703125" style="63" customWidth="1"/>
    <col min="6645" max="6645" width="3.5703125" style="63" customWidth="1"/>
    <col min="6646" max="6662" width="11.42578125" style="63" customWidth="1"/>
    <col min="6663" max="6895" width="9.140625" style="63"/>
    <col min="6896" max="6896" width="6.5703125" style="63" customWidth="1"/>
    <col min="6897" max="6897" width="26.85546875" style="63" customWidth="1"/>
    <col min="6898" max="6898" width="0.5703125" style="63" customWidth="1"/>
    <col min="6899" max="6899" width="1" style="63" customWidth="1"/>
    <col min="6900" max="6900" width="6.5703125" style="63" customWidth="1"/>
    <col min="6901" max="6901" width="3.5703125" style="63" customWidth="1"/>
    <col min="6902" max="6918" width="11.42578125" style="63" customWidth="1"/>
    <col min="6919" max="7151" width="9.140625" style="63"/>
    <col min="7152" max="7152" width="6.5703125" style="63" customWidth="1"/>
    <col min="7153" max="7153" width="26.85546875" style="63" customWidth="1"/>
    <col min="7154" max="7154" width="0.5703125" style="63" customWidth="1"/>
    <col min="7155" max="7155" width="1" style="63" customWidth="1"/>
    <col min="7156" max="7156" width="6.5703125" style="63" customWidth="1"/>
    <col min="7157" max="7157" width="3.5703125" style="63" customWidth="1"/>
    <col min="7158" max="7174" width="11.42578125" style="63" customWidth="1"/>
    <col min="7175" max="7407" width="9.140625" style="63"/>
    <col min="7408" max="7408" width="6.5703125" style="63" customWidth="1"/>
    <col min="7409" max="7409" width="26.85546875" style="63" customWidth="1"/>
    <col min="7410" max="7410" width="0.5703125" style="63" customWidth="1"/>
    <col min="7411" max="7411" width="1" style="63" customWidth="1"/>
    <col min="7412" max="7412" width="6.5703125" style="63" customWidth="1"/>
    <col min="7413" max="7413" width="3.5703125" style="63" customWidth="1"/>
    <col min="7414" max="7430" width="11.42578125" style="63" customWidth="1"/>
    <col min="7431" max="7663" width="9.140625" style="63"/>
    <col min="7664" max="7664" width="6.5703125" style="63" customWidth="1"/>
    <col min="7665" max="7665" width="26.85546875" style="63" customWidth="1"/>
    <col min="7666" max="7666" width="0.5703125" style="63" customWidth="1"/>
    <col min="7667" max="7667" width="1" style="63" customWidth="1"/>
    <col min="7668" max="7668" width="6.5703125" style="63" customWidth="1"/>
    <col min="7669" max="7669" width="3.5703125" style="63" customWidth="1"/>
    <col min="7670" max="7686" width="11.42578125" style="63" customWidth="1"/>
    <col min="7687" max="7919" width="9.140625" style="63"/>
    <col min="7920" max="7920" width="6.5703125" style="63" customWidth="1"/>
    <col min="7921" max="7921" width="26.85546875" style="63" customWidth="1"/>
    <col min="7922" max="7922" width="0.5703125" style="63" customWidth="1"/>
    <col min="7923" max="7923" width="1" style="63" customWidth="1"/>
    <col min="7924" max="7924" width="6.5703125" style="63" customWidth="1"/>
    <col min="7925" max="7925" width="3.5703125" style="63" customWidth="1"/>
    <col min="7926" max="7942" width="11.42578125" style="63" customWidth="1"/>
    <col min="7943" max="8175" width="9.140625" style="63"/>
    <col min="8176" max="8176" width="6.5703125" style="63" customWidth="1"/>
    <col min="8177" max="8177" width="26.85546875" style="63" customWidth="1"/>
    <col min="8178" max="8178" width="0.5703125" style="63" customWidth="1"/>
    <col min="8179" max="8179" width="1" style="63" customWidth="1"/>
    <col min="8180" max="8180" width="6.5703125" style="63" customWidth="1"/>
    <col min="8181" max="8181" width="3.5703125" style="63" customWidth="1"/>
    <col min="8182" max="8198" width="11.42578125" style="63" customWidth="1"/>
    <col min="8199" max="8431" width="9.140625" style="63"/>
    <col min="8432" max="8432" width="6.5703125" style="63" customWidth="1"/>
    <col min="8433" max="8433" width="26.85546875" style="63" customWidth="1"/>
    <col min="8434" max="8434" width="0.5703125" style="63" customWidth="1"/>
    <col min="8435" max="8435" width="1" style="63" customWidth="1"/>
    <col min="8436" max="8436" width="6.5703125" style="63" customWidth="1"/>
    <col min="8437" max="8437" width="3.5703125" style="63" customWidth="1"/>
    <col min="8438" max="8454" width="11.42578125" style="63" customWidth="1"/>
    <col min="8455" max="8687" width="9.140625" style="63"/>
    <col min="8688" max="8688" width="6.5703125" style="63" customWidth="1"/>
    <col min="8689" max="8689" width="26.85546875" style="63" customWidth="1"/>
    <col min="8690" max="8690" width="0.5703125" style="63" customWidth="1"/>
    <col min="8691" max="8691" width="1" style="63" customWidth="1"/>
    <col min="8692" max="8692" width="6.5703125" style="63" customWidth="1"/>
    <col min="8693" max="8693" width="3.5703125" style="63" customWidth="1"/>
    <col min="8694" max="8710" width="11.42578125" style="63" customWidth="1"/>
    <col min="8711" max="8943" width="9.140625" style="63"/>
    <col min="8944" max="8944" width="6.5703125" style="63" customWidth="1"/>
    <col min="8945" max="8945" width="26.85546875" style="63" customWidth="1"/>
    <col min="8946" max="8946" width="0.5703125" style="63" customWidth="1"/>
    <col min="8947" max="8947" width="1" style="63" customWidth="1"/>
    <col min="8948" max="8948" width="6.5703125" style="63" customWidth="1"/>
    <col min="8949" max="8949" width="3.5703125" style="63" customWidth="1"/>
    <col min="8950" max="8966" width="11.42578125" style="63" customWidth="1"/>
    <col min="8967" max="9199" width="9.140625" style="63"/>
    <col min="9200" max="9200" width="6.5703125" style="63" customWidth="1"/>
    <col min="9201" max="9201" width="26.85546875" style="63" customWidth="1"/>
    <col min="9202" max="9202" width="0.5703125" style="63" customWidth="1"/>
    <col min="9203" max="9203" width="1" style="63" customWidth="1"/>
    <col min="9204" max="9204" width="6.5703125" style="63" customWidth="1"/>
    <col min="9205" max="9205" width="3.5703125" style="63" customWidth="1"/>
    <col min="9206" max="9222" width="11.42578125" style="63" customWidth="1"/>
    <col min="9223" max="9455" width="9.140625" style="63"/>
    <col min="9456" max="9456" width="6.5703125" style="63" customWidth="1"/>
    <col min="9457" max="9457" width="26.85546875" style="63" customWidth="1"/>
    <col min="9458" max="9458" width="0.5703125" style="63" customWidth="1"/>
    <col min="9459" max="9459" width="1" style="63" customWidth="1"/>
    <col min="9460" max="9460" width="6.5703125" style="63" customWidth="1"/>
    <col min="9461" max="9461" width="3.5703125" style="63" customWidth="1"/>
    <col min="9462" max="9478" width="11.42578125" style="63" customWidth="1"/>
    <col min="9479" max="9711" width="9.140625" style="63"/>
    <col min="9712" max="9712" width="6.5703125" style="63" customWidth="1"/>
    <col min="9713" max="9713" width="26.85546875" style="63" customWidth="1"/>
    <col min="9714" max="9714" width="0.5703125" style="63" customWidth="1"/>
    <col min="9715" max="9715" width="1" style="63" customWidth="1"/>
    <col min="9716" max="9716" width="6.5703125" style="63" customWidth="1"/>
    <col min="9717" max="9717" width="3.5703125" style="63" customWidth="1"/>
    <col min="9718" max="9734" width="11.42578125" style="63" customWidth="1"/>
    <col min="9735" max="9967" width="9.140625" style="63"/>
    <col min="9968" max="9968" width="6.5703125" style="63" customWidth="1"/>
    <col min="9969" max="9969" width="26.85546875" style="63" customWidth="1"/>
    <col min="9970" max="9970" width="0.5703125" style="63" customWidth="1"/>
    <col min="9971" max="9971" width="1" style="63" customWidth="1"/>
    <col min="9972" max="9972" width="6.5703125" style="63" customWidth="1"/>
    <col min="9973" max="9973" width="3.5703125" style="63" customWidth="1"/>
    <col min="9974" max="9990" width="11.42578125" style="63" customWidth="1"/>
    <col min="9991" max="10223" width="9.140625" style="63"/>
    <col min="10224" max="10224" width="6.5703125" style="63" customWidth="1"/>
    <col min="10225" max="10225" width="26.85546875" style="63" customWidth="1"/>
    <col min="10226" max="10226" width="0.5703125" style="63" customWidth="1"/>
    <col min="10227" max="10227" width="1" style="63" customWidth="1"/>
    <col min="10228" max="10228" width="6.5703125" style="63" customWidth="1"/>
    <col min="10229" max="10229" width="3.5703125" style="63" customWidth="1"/>
    <col min="10230" max="10246" width="11.42578125" style="63" customWidth="1"/>
    <col min="10247" max="10479" width="9.140625" style="63"/>
    <col min="10480" max="10480" width="6.5703125" style="63" customWidth="1"/>
    <col min="10481" max="10481" width="26.85546875" style="63" customWidth="1"/>
    <col min="10482" max="10482" width="0.5703125" style="63" customWidth="1"/>
    <col min="10483" max="10483" width="1" style="63" customWidth="1"/>
    <col min="10484" max="10484" width="6.5703125" style="63" customWidth="1"/>
    <col min="10485" max="10485" width="3.5703125" style="63" customWidth="1"/>
    <col min="10486" max="10502" width="11.42578125" style="63" customWidth="1"/>
    <col min="10503" max="10735" width="9.140625" style="63"/>
    <col min="10736" max="10736" width="6.5703125" style="63" customWidth="1"/>
    <col min="10737" max="10737" width="26.85546875" style="63" customWidth="1"/>
    <col min="10738" max="10738" width="0.5703125" style="63" customWidth="1"/>
    <col min="10739" max="10739" width="1" style="63" customWidth="1"/>
    <col min="10740" max="10740" width="6.5703125" style="63" customWidth="1"/>
    <col min="10741" max="10741" width="3.5703125" style="63" customWidth="1"/>
    <col min="10742" max="10758" width="11.42578125" style="63" customWidth="1"/>
    <col min="10759" max="10991" width="9.140625" style="63"/>
    <col min="10992" max="10992" width="6.5703125" style="63" customWidth="1"/>
    <col min="10993" max="10993" width="26.85546875" style="63" customWidth="1"/>
    <col min="10994" max="10994" width="0.5703125" style="63" customWidth="1"/>
    <col min="10995" max="10995" width="1" style="63" customWidth="1"/>
    <col min="10996" max="10996" width="6.5703125" style="63" customWidth="1"/>
    <col min="10997" max="10997" width="3.5703125" style="63" customWidth="1"/>
    <col min="10998" max="11014" width="11.42578125" style="63" customWidth="1"/>
    <col min="11015" max="11247" width="9.140625" style="63"/>
    <col min="11248" max="11248" width="6.5703125" style="63" customWidth="1"/>
    <col min="11249" max="11249" width="26.85546875" style="63" customWidth="1"/>
    <col min="11250" max="11250" width="0.5703125" style="63" customWidth="1"/>
    <col min="11251" max="11251" width="1" style="63" customWidth="1"/>
    <col min="11252" max="11252" width="6.5703125" style="63" customWidth="1"/>
    <col min="11253" max="11253" width="3.5703125" style="63" customWidth="1"/>
    <col min="11254" max="11270" width="11.42578125" style="63" customWidth="1"/>
    <col min="11271" max="11503" width="9.140625" style="63"/>
    <col min="11504" max="11504" width="6.5703125" style="63" customWidth="1"/>
    <col min="11505" max="11505" width="26.85546875" style="63" customWidth="1"/>
    <col min="11506" max="11506" width="0.5703125" style="63" customWidth="1"/>
    <col min="11507" max="11507" width="1" style="63" customWidth="1"/>
    <col min="11508" max="11508" width="6.5703125" style="63" customWidth="1"/>
    <col min="11509" max="11509" width="3.5703125" style="63" customWidth="1"/>
    <col min="11510" max="11526" width="11.42578125" style="63" customWidth="1"/>
    <col min="11527" max="11759" width="9.140625" style="63"/>
    <col min="11760" max="11760" width="6.5703125" style="63" customWidth="1"/>
    <col min="11761" max="11761" width="26.85546875" style="63" customWidth="1"/>
    <col min="11762" max="11762" width="0.5703125" style="63" customWidth="1"/>
    <col min="11763" max="11763" width="1" style="63" customWidth="1"/>
    <col min="11764" max="11764" width="6.5703125" style="63" customWidth="1"/>
    <col min="11765" max="11765" width="3.5703125" style="63" customWidth="1"/>
    <col min="11766" max="11782" width="11.42578125" style="63" customWidth="1"/>
    <col min="11783" max="12015" width="9.140625" style="63"/>
    <col min="12016" max="12016" width="6.5703125" style="63" customWidth="1"/>
    <col min="12017" max="12017" width="26.85546875" style="63" customWidth="1"/>
    <col min="12018" max="12018" width="0.5703125" style="63" customWidth="1"/>
    <col min="12019" max="12019" width="1" style="63" customWidth="1"/>
    <col min="12020" max="12020" width="6.5703125" style="63" customWidth="1"/>
    <col min="12021" max="12021" width="3.5703125" style="63" customWidth="1"/>
    <col min="12022" max="12038" width="11.42578125" style="63" customWidth="1"/>
    <col min="12039" max="12271" width="9.140625" style="63"/>
    <col min="12272" max="12272" width="6.5703125" style="63" customWidth="1"/>
    <col min="12273" max="12273" width="26.85546875" style="63" customWidth="1"/>
    <col min="12274" max="12274" width="0.5703125" style="63" customWidth="1"/>
    <col min="12275" max="12275" width="1" style="63" customWidth="1"/>
    <col min="12276" max="12276" width="6.5703125" style="63" customWidth="1"/>
    <col min="12277" max="12277" width="3.5703125" style="63" customWidth="1"/>
    <col min="12278" max="12294" width="11.42578125" style="63" customWidth="1"/>
    <col min="12295" max="12527" width="9.140625" style="63"/>
    <col min="12528" max="12528" width="6.5703125" style="63" customWidth="1"/>
    <col min="12529" max="12529" width="26.85546875" style="63" customWidth="1"/>
    <col min="12530" max="12530" width="0.5703125" style="63" customWidth="1"/>
    <col min="12531" max="12531" width="1" style="63" customWidth="1"/>
    <col min="12532" max="12532" width="6.5703125" style="63" customWidth="1"/>
    <col min="12533" max="12533" width="3.5703125" style="63" customWidth="1"/>
    <col min="12534" max="12550" width="11.42578125" style="63" customWidth="1"/>
    <col min="12551" max="12783" width="9.140625" style="63"/>
    <col min="12784" max="12784" width="6.5703125" style="63" customWidth="1"/>
    <col min="12785" max="12785" width="26.85546875" style="63" customWidth="1"/>
    <col min="12786" max="12786" width="0.5703125" style="63" customWidth="1"/>
    <col min="12787" max="12787" width="1" style="63" customWidth="1"/>
    <col min="12788" max="12788" width="6.5703125" style="63" customWidth="1"/>
    <col min="12789" max="12789" width="3.5703125" style="63" customWidth="1"/>
    <col min="12790" max="12806" width="11.42578125" style="63" customWidth="1"/>
    <col min="12807" max="13039" width="9.140625" style="63"/>
    <col min="13040" max="13040" width="6.5703125" style="63" customWidth="1"/>
    <col min="13041" max="13041" width="26.85546875" style="63" customWidth="1"/>
    <col min="13042" max="13042" width="0.5703125" style="63" customWidth="1"/>
    <col min="13043" max="13043" width="1" style="63" customWidth="1"/>
    <col min="13044" max="13044" width="6.5703125" style="63" customWidth="1"/>
    <col min="13045" max="13045" width="3.5703125" style="63" customWidth="1"/>
    <col min="13046" max="13062" width="11.42578125" style="63" customWidth="1"/>
    <col min="13063" max="13295" width="9.140625" style="63"/>
    <col min="13296" max="13296" width="6.5703125" style="63" customWidth="1"/>
    <col min="13297" max="13297" width="26.85546875" style="63" customWidth="1"/>
    <col min="13298" max="13298" width="0.5703125" style="63" customWidth="1"/>
    <col min="13299" max="13299" width="1" style="63" customWidth="1"/>
    <col min="13300" max="13300" width="6.5703125" style="63" customWidth="1"/>
    <col min="13301" max="13301" width="3.5703125" style="63" customWidth="1"/>
    <col min="13302" max="13318" width="11.42578125" style="63" customWidth="1"/>
    <col min="13319" max="13551" width="9.140625" style="63"/>
    <col min="13552" max="13552" width="6.5703125" style="63" customWidth="1"/>
    <col min="13553" max="13553" width="26.85546875" style="63" customWidth="1"/>
    <col min="13554" max="13554" width="0.5703125" style="63" customWidth="1"/>
    <col min="13555" max="13555" width="1" style="63" customWidth="1"/>
    <col min="13556" max="13556" width="6.5703125" style="63" customWidth="1"/>
    <col min="13557" max="13557" width="3.5703125" style="63" customWidth="1"/>
    <col min="13558" max="13574" width="11.42578125" style="63" customWidth="1"/>
    <col min="13575" max="13807" width="9.140625" style="63"/>
    <col min="13808" max="13808" width="6.5703125" style="63" customWidth="1"/>
    <col min="13809" max="13809" width="26.85546875" style="63" customWidth="1"/>
    <col min="13810" max="13810" width="0.5703125" style="63" customWidth="1"/>
    <col min="13811" max="13811" width="1" style="63" customWidth="1"/>
    <col min="13812" max="13812" width="6.5703125" style="63" customWidth="1"/>
    <col min="13813" max="13813" width="3.5703125" style="63" customWidth="1"/>
    <col min="13814" max="13830" width="11.42578125" style="63" customWidth="1"/>
    <col min="13831" max="14063" width="9.140625" style="63"/>
    <col min="14064" max="14064" width="6.5703125" style="63" customWidth="1"/>
    <col min="14065" max="14065" width="26.85546875" style="63" customWidth="1"/>
    <col min="14066" max="14066" width="0.5703125" style="63" customWidth="1"/>
    <col min="14067" max="14067" width="1" style="63" customWidth="1"/>
    <col min="14068" max="14068" width="6.5703125" style="63" customWidth="1"/>
    <col min="14069" max="14069" width="3.5703125" style="63" customWidth="1"/>
    <col min="14070" max="14086" width="11.42578125" style="63" customWidth="1"/>
    <col min="14087" max="14319" width="9.140625" style="63"/>
    <col min="14320" max="14320" width="6.5703125" style="63" customWidth="1"/>
    <col min="14321" max="14321" width="26.85546875" style="63" customWidth="1"/>
    <col min="14322" max="14322" width="0.5703125" style="63" customWidth="1"/>
    <col min="14323" max="14323" width="1" style="63" customWidth="1"/>
    <col min="14324" max="14324" width="6.5703125" style="63" customWidth="1"/>
    <col min="14325" max="14325" width="3.5703125" style="63" customWidth="1"/>
    <col min="14326" max="14342" width="11.42578125" style="63" customWidth="1"/>
    <col min="14343" max="14575" width="9.140625" style="63"/>
    <col min="14576" max="14576" width="6.5703125" style="63" customWidth="1"/>
    <col min="14577" max="14577" width="26.85546875" style="63" customWidth="1"/>
    <col min="14578" max="14578" width="0.5703125" style="63" customWidth="1"/>
    <col min="14579" max="14579" width="1" style="63" customWidth="1"/>
    <col min="14580" max="14580" width="6.5703125" style="63" customWidth="1"/>
    <col min="14581" max="14581" width="3.5703125" style="63" customWidth="1"/>
    <col min="14582" max="14598" width="11.42578125" style="63" customWidth="1"/>
    <col min="14599" max="14831" width="9.140625" style="63"/>
    <col min="14832" max="14832" width="6.5703125" style="63" customWidth="1"/>
    <col min="14833" max="14833" width="26.85546875" style="63" customWidth="1"/>
    <col min="14834" max="14834" width="0.5703125" style="63" customWidth="1"/>
    <col min="14835" max="14835" width="1" style="63" customWidth="1"/>
    <col min="14836" max="14836" width="6.5703125" style="63" customWidth="1"/>
    <col min="14837" max="14837" width="3.5703125" style="63" customWidth="1"/>
    <col min="14838" max="14854" width="11.42578125" style="63" customWidth="1"/>
    <col min="14855" max="15087" width="9.140625" style="63"/>
    <col min="15088" max="15088" width="6.5703125" style="63" customWidth="1"/>
    <col min="15089" max="15089" width="26.85546875" style="63" customWidth="1"/>
    <col min="15090" max="15090" width="0.5703125" style="63" customWidth="1"/>
    <col min="15091" max="15091" width="1" style="63" customWidth="1"/>
    <col min="15092" max="15092" width="6.5703125" style="63" customWidth="1"/>
    <col min="15093" max="15093" width="3.5703125" style="63" customWidth="1"/>
    <col min="15094" max="15110" width="11.42578125" style="63" customWidth="1"/>
    <col min="15111" max="15343" width="9.140625" style="63"/>
    <col min="15344" max="15344" width="6.5703125" style="63" customWidth="1"/>
    <col min="15345" max="15345" width="26.85546875" style="63" customWidth="1"/>
    <col min="15346" max="15346" width="0.5703125" style="63" customWidth="1"/>
    <col min="15347" max="15347" width="1" style="63" customWidth="1"/>
    <col min="15348" max="15348" width="6.5703125" style="63" customWidth="1"/>
    <col min="15349" max="15349" width="3.5703125" style="63" customWidth="1"/>
    <col min="15350" max="15366" width="11.42578125" style="63" customWidth="1"/>
    <col min="15367" max="15599" width="9.140625" style="63"/>
    <col min="15600" max="15600" width="6.5703125" style="63" customWidth="1"/>
    <col min="15601" max="15601" width="26.85546875" style="63" customWidth="1"/>
    <col min="15602" max="15602" width="0.5703125" style="63" customWidth="1"/>
    <col min="15603" max="15603" width="1" style="63" customWidth="1"/>
    <col min="15604" max="15604" width="6.5703125" style="63" customWidth="1"/>
    <col min="15605" max="15605" width="3.5703125" style="63" customWidth="1"/>
    <col min="15606" max="15622" width="11.42578125" style="63" customWidth="1"/>
    <col min="15623" max="15855" width="9.140625" style="63"/>
    <col min="15856" max="15856" width="6.5703125" style="63" customWidth="1"/>
    <col min="15857" max="15857" width="26.85546875" style="63" customWidth="1"/>
    <col min="15858" max="15858" width="0.5703125" style="63" customWidth="1"/>
    <col min="15859" max="15859" width="1" style="63" customWidth="1"/>
    <col min="15860" max="15860" width="6.5703125" style="63" customWidth="1"/>
    <col min="15861" max="15861" width="3.5703125" style="63" customWidth="1"/>
    <col min="15862" max="15878" width="11.42578125" style="63" customWidth="1"/>
    <col min="15879" max="16111" width="9.140625" style="63"/>
    <col min="16112" max="16112" width="6.5703125" style="63" customWidth="1"/>
    <col min="16113" max="16113" width="26.85546875" style="63" customWidth="1"/>
    <col min="16114" max="16114" width="0.5703125" style="63" customWidth="1"/>
    <col min="16115" max="16115" width="1" style="63" customWidth="1"/>
    <col min="16116" max="16116" width="6.5703125" style="63" customWidth="1"/>
    <col min="16117" max="16117" width="3.5703125" style="63" customWidth="1"/>
    <col min="16118" max="16134" width="11.42578125" style="63" customWidth="1"/>
    <col min="16135" max="16382" width="9.140625" style="63"/>
    <col min="16383" max="16384" width="9.140625" style="63" customWidth="1"/>
  </cols>
  <sheetData>
    <row r="1" spans="1:12" s="186" customFormat="1" ht="27.75" customHeight="1">
      <c r="A1" s="236" t="s">
        <v>290</v>
      </c>
      <c r="B1" s="236"/>
      <c r="C1" s="236"/>
      <c r="D1" s="236"/>
      <c r="E1" s="236"/>
      <c r="F1" s="236"/>
      <c r="G1" s="236"/>
      <c r="H1" s="236"/>
      <c r="I1" s="236"/>
      <c r="J1" s="236"/>
      <c r="K1" s="236"/>
      <c r="L1" s="236"/>
    </row>
    <row r="2" spans="1:12" s="186" customFormat="1" ht="27.75" customHeight="1">
      <c r="A2" s="337" t="s">
        <v>329</v>
      </c>
      <c r="B2" s="236"/>
      <c r="C2" s="236"/>
      <c r="D2" s="236"/>
      <c r="E2" s="236"/>
      <c r="F2" s="236"/>
      <c r="G2" s="236"/>
      <c r="H2" s="236"/>
      <c r="I2" s="236"/>
      <c r="J2" s="236"/>
      <c r="K2" s="236"/>
      <c r="L2" s="236"/>
    </row>
    <row r="3" spans="1:12" s="279" customFormat="1" ht="15.75" customHeight="1" thickBot="1">
      <c r="A3" s="275" t="s">
        <v>68</v>
      </c>
      <c r="B3" s="276">
        <v>44013</v>
      </c>
      <c r="C3" s="276">
        <v>43647</v>
      </c>
      <c r="D3" s="276">
        <v>43282</v>
      </c>
      <c r="E3" s="276">
        <v>42917</v>
      </c>
      <c r="F3" s="276">
        <v>42552</v>
      </c>
      <c r="G3" s="276">
        <v>42186</v>
      </c>
      <c r="H3" s="277">
        <v>41821</v>
      </c>
      <c r="I3" s="277">
        <v>41456</v>
      </c>
      <c r="J3" s="277">
        <v>41091</v>
      </c>
      <c r="K3" s="277">
        <v>40725</v>
      </c>
      <c r="L3" s="278">
        <v>40360</v>
      </c>
    </row>
    <row r="4" spans="1:12" s="35" customFormat="1" ht="12" customHeight="1" thickTop="1">
      <c r="A4" s="268" t="s">
        <v>59</v>
      </c>
      <c r="B4" s="248" t="s">
        <v>326</v>
      </c>
      <c r="C4" s="248">
        <v>328239523</v>
      </c>
      <c r="D4" s="249">
        <v>327167434</v>
      </c>
      <c r="E4" s="249">
        <v>325719178</v>
      </c>
      <c r="F4" s="249">
        <v>323127513</v>
      </c>
      <c r="G4" s="250">
        <v>321418820</v>
      </c>
      <c r="H4" s="250">
        <v>318857056</v>
      </c>
      <c r="I4" s="251">
        <v>316128839</v>
      </c>
      <c r="J4" s="251" t="s">
        <v>130</v>
      </c>
      <c r="K4" s="251" t="s">
        <v>129</v>
      </c>
      <c r="L4" s="251">
        <v>309326295</v>
      </c>
    </row>
    <row r="5" spans="1:12" s="35" customFormat="1" ht="12" customHeight="1">
      <c r="A5" s="252">
        <v>0</v>
      </c>
      <c r="B5" s="328" t="s">
        <v>326</v>
      </c>
      <c r="C5" s="253">
        <v>3783052</v>
      </c>
      <c r="D5" s="253">
        <v>3848208</v>
      </c>
      <c r="E5" s="253">
        <v>3939295</v>
      </c>
      <c r="F5" s="116">
        <v>3970145</v>
      </c>
      <c r="G5" s="254">
        <v>3978038</v>
      </c>
      <c r="H5" s="254">
        <v>3948350</v>
      </c>
      <c r="I5" s="68">
        <v>3941783</v>
      </c>
      <c r="J5" s="68">
        <v>3941616</v>
      </c>
      <c r="K5" s="68">
        <v>3962091</v>
      </c>
      <c r="L5" s="68">
        <v>3951196</v>
      </c>
    </row>
    <row r="6" spans="1:12" s="35" customFormat="1" ht="12" customHeight="1">
      <c r="A6" s="252">
        <v>1</v>
      </c>
      <c r="B6" s="328" t="s">
        <v>326</v>
      </c>
      <c r="C6" s="253">
        <v>3829599</v>
      </c>
      <c r="D6" s="253">
        <v>3912900</v>
      </c>
      <c r="E6" s="253">
        <v>3975252</v>
      </c>
      <c r="F6" s="116">
        <v>3995008</v>
      </c>
      <c r="G6" s="254">
        <v>3968564</v>
      </c>
      <c r="H6" s="254">
        <v>3962123</v>
      </c>
      <c r="I6" s="68">
        <v>3955942</v>
      </c>
      <c r="J6" s="68">
        <v>3976214</v>
      </c>
      <c r="K6" s="68">
        <v>3965687</v>
      </c>
      <c r="L6" s="68">
        <v>3957772</v>
      </c>
    </row>
    <row r="7" spans="1:12" s="35" customFormat="1" ht="12" customHeight="1">
      <c r="A7" s="252">
        <v>2</v>
      </c>
      <c r="B7" s="328" t="s">
        <v>326</v>
      </c>
      <c r="C7" s="253">
        <v>3922044</v>
      </c>
      <c r="D7" s="253">
        <v>3991437</v>
      </c>
      <c r="E7" s="253">
        <v>4021775</v>
      </c>
      <c r="F7" s="116">
        <v>3992154</v>
      </c>
      <c r="G7" s="254">
        <v>3966583</v>
      </c>
      <c r="H7" s="254">
        <v>3957772</v>
      </c>
      <c r="I7" s="68">
        <v>3989135</v>
      </c>
      <c r="J7" s="68">
        <v>3978498</v>
      </c>
      <c r="K7" s="68">
        <v>3970771</v>
      </c>
      <c r="L7" s="68">
        <v>4090760</v>
      </c>
    </row>
    <row r="8" spans="1:12" s="35" customFormat="1" ht="12" customHeight="1">
      <c r="A8" s="252">
        <v>3</v>
      </c>
      <c r="B8" s="328" t="s">
        <v>326</v>
      </c>
      <c r="C8" s="253">
        <v>3998665</v>
      </c>
      <c r="D8" s="253">
        <v>4036562</v>
      </c>
      <c r="E8" s="253">
        <v>4006755</v>
      </c>
      <c r="F8" s="116">
        <v>3982074</v>
      </c>
      <c r="G8" s="254">
        <v>3974061</v>
      </c>
      <c r="H8" s="254">
        <v>4005190</v>
      </c>
      <c r="I8" s="68">
        <v>3989538</v>
      </c>
      <c r="J8" s="68">
        <v>3981693</v>
      </c>
      <c r="K8" s="68">
        <v>4101830</v>
      </c>
      <c r="L8" s="68">
        <v>4111845</v>
      </c>
    </row>
    <row r="9" spans="1:12" s="35" customFormat="1" ht="12" customHeight="1">
      <c r="A9" s="252">
        <v>4</v>
      </c>
      <c r="B9" s="328" t="s">
        <v>326</v>
      </c>
      <c r="C9" s="253">
        <v>4043323</v>
      </c>
      <c r="D9" s="253">
        <v>4021168</v>
      </c>
      <c r="E9" s="253">
        <v>3995783</v>
      </c>
      <c r="F9" s="116">
        <v>3987656</v>
      </c>
      <c r="G9" s="254">
        <v>4020035</v>
      </c>
      <c r="H9" s="254">
        <v>4003448</v>
      </c>
      <c r="I9" s="68">
        <v>3991690</v>
      </c>
      <c r="J9" s="68">
        <v>4111675</v>
      </c>
      <c r="K9" s="68">
        <v>4121819</v>
      </c>
      <c r="L9" s="68">
        <v>4077502</v>
      </c>
    </row>
    <row r="10" spans="1:12" s="35" customFormat="1" ht="12" customHeight="1">
      <c r="A10" s="252">
        <v>5</v>
      </c>
      <c r="B10" s="328" t="s">
        <v>326</v>
      </c>
      <c r="C10" s="253">
        <v>4028281</v>
      </c>
      <c r="D10" s="253">
        <v>4010118</v>
      </c>
      <c r="E10" s="253">
        <v>4001318</v>
      </c>
      <c r="F10" s="116">
        <v>4032515</v>
      </c>
      <c r="G10" s="254">
        <v>4018158</v>
      </c>
      <c r="H10" s="254">
        <v>4004858</v>
      </c>
      <c r="I10" s="68">
        <v>4121797</v>
      </c>
      <c r="J10" s="68">
        <v>4131791</v>
      </c>
      <c r="K10" s="68">
        <v>4087540</v>
      </c>
      <c r="L10" s="68">
        <v>4064628</v>
      </c>
    </row>
    <row r="11" spans="1:12" s="35" customFormat="1" ht="12" customHeight="1">
      <c r="A11" s="252">
        <v>6</v>
      </c>
      <c r="B11" s="328" t="s">
        <v>326</v>
      </c>
      <c r="C11" s="253">
        <v>4017227</v>
      </c>
      <c r="D11" s="253">
        <v>4015259</v>
      </c>
      <c r="E11" s="253">
        <v>4045532</v>
      </c>
      <c r="F11" s="116">
        <v>4029655</v>
      </c>
      <c r="G11" s="254">
        <v>4019207</v>
      </c>
      <c r="H11" s="254">
        <v>4134352</v>
      </c>
      <c r="I11" s="68">
        <v>4142191</v>
      </c>
      <c r="J11" s="68">
        <v>4097799</v>
      </c>
      <c r="K11" s="68">
        <v>4074930</v>
      </c>
      <c r="L11" s="68">
        <v>4072982</v>
      </c>
    </row>
    <row r="12" spans="1:12" s="35" customFormat="1" ht="12" customHeight="1">
      <c r="A12" s="252">
        <v>7</v>
      </c>
      <c r="B12" s="328" t="s">
        <v>326</v>
      </c>
      <c r="C12" s="253">
        <v>4022319</v>
      </c>
      <c r="D12" s="253">
        <v>4059363</v>
      </c>
      <c r="E12" s="253">
        <v>4042379</v>
      </c>
      <c r="F12" s="116">
        <v>4029991</v>
      </c>
      <c r="G12" s="254">
        <v>4148360</v>
      </c>
      <c r="H12" s="254">
        <v>4154000</v>
      </c>
      <c r="I12" s="68">
        <v>4108053</v>
      </c>
      <c r="J12" s="68">
        <v>4084995</v>
      </c>
      <c r="K12" s="68">
        <v>4083002</v>
      </c>
      <c r="L12" s="68">
        <v>4042983</v>
      </c>
    </row>
    <row r="13" spans="1:12" s="35" customFormat="1" ht="12" customHeight="1">
      <c r="A13" s="252">
        <v>8</v>
      </c>
      <c r="B13" s="328" t="s">
        <v>326</v>
      </c>
      <c r="C13" s="253">
        <v>4066194</v>
      </c>
      <c r="D13" s="253">
        <v>4055624</v>
      </c>
      <c r="E13" s="253">
        <v>4042838</v>
      </c>
      <c r="F13" s="116">
        <v>4159114</v>
      </c>
      <c r="G13" s="254">
        <v>4167887</v>
      </c>
      <c r="H13" s="254">
        <v>4119524</v>
      </c>
      <c r="I13" s="68">
        <v>4095205</v>
      </c>
      <c r="J13" s="68">
        <v>4093004</v>
      </c>
      <c r="K13" s="68">
        <v>4052872</v>
      </c>
      <c r="L13" s="68">
        <v>4025558</v>
      </c>
    </row>
    <row r="14" spans="1:12" s="35" customFormat="1" ht="12" customHeight="1">
      <c r="A14" s="252">
        <v>9</v>
      </c>
      <c r="B14" s="328" t="s">
        <v>326</v>
      </c>
      <c r="C14" s="253">
        <v>4061874</v>
      </c>
      <c r="D14" s="253">
        <v>4055278</v>
      </c>
      <c r="E14" s="253">
        <v>4172171</v>
      </c>
      <c r="F14" s="116">
        <v>4178524</v>
      </c>
      <c r="G14" s="254">
        <v>4133564</v>
      </c>
      <c r="H14" s="254">
        <v>4106832</v>
      </c>
      <c r="I14" s="68">
        <v>4103335</v>
      </c>
      <c r="J14" s="68">
        <v>4062932</v>
      </c>
      <c r="K14" s="68">
        <v>4035461</v>
      </c>
      <c r="L14" s="68">
        <v>4125384</v>
      </c>
    </row>
    <row r="15" spans="1:12" s="35" customFormat="1" ht="12" customHeight="1">
      <c r="A15" s="252">
        <v>10</v>
      </c>
      <c r="B15" s="328" t="s">
        <v>326</v>
      </c>
      <c r="C15" s="253">
        <v>4060940</v>
      </c>
      <c r="D15" s="253">
        <v>4184077</v>
      </c>
      <c r="E15" s="253">
        <v>4191919</v>
      </c>
      <c r="F15" s="116">
        <v>4144019</v>
      </c>
      <c r="G15" s="254">
        <v>4121289</v>
      </c>
      <c r="H15" s="254">
        <v>4115254</v>
      </c>
      <c r="I15" s="68">
        <v>4073258</v>
      </c>
      <c r="J15" s="68">
        <v>4045479</v>
      </c>
      <c r="K15" s="68">
        <v>4135175</v>
      </c>
      <c r="L15" s="68">
        <v>4187038</v>
      </c>
    </row>
    <row r="16" spans="1:12" s="35" customFormat="1" ht="12" customHeight="1">
      <c r="A16" s="252">
        <v>11</v>
      </c>
      <c r="B16" s="328" t="s">
        <v>326</v>
      </c>
      <c r="C16" s="253">
        <v>4189261</v>
      </c>
      <c r="D16" s="253">
        <v>4203007</v>
      </c>
      <c r="E16" s="253">
        <v>4157962</v>
      </c>
      <c r="F16" s="116">
        <v>4131222</v>
      </c>
      <c r="G16" s="254">
        <v>4130328</v>
      </c>
      <c r="H16" s="254">
        <v>4085636</v>
      </c>
      <c r="I16" s="68">
        <v>4055918</v>
      </c>
      <c r="J16" s="68">
        <v>4145265</v>
      </c>
      <c r="K16" s="68">
        <v>4196868</v>
      </c>
      <c r="L16" s="68">
        <v>4115443</v>
      </c>
    </row>
    <row r="17" spans="1:12" s="35" customFormat="1" ht="12" customHeight="1">
      <c r="A17" s="252">
        <v>12</v>
      </c>
      <c r="B17" s="328" t="s">
        <v>326</v>
      </c>
      <c r="C17" s="253">
        <v>4208387</v>
      </c>
      <c r="D17" s="253">
        <v>4168485</v>
      </c>
      <c r="E17" s="253">
        <v>4145953</v>
      </c>
      <c r="F17" s="116">
        <v>4139558</v>
      </c>
      <c r="G17" s="254">
        <v>4101021</v>
      </c>
      <c r="H17" s="254">
        <v>4068790</v>
      </c>
      <c r="I17" s="68">
        <v>4155875</v>
      </c>
      <c r="J17" s="68">
        <v>4207149</v>
      </c>
      <c r="K17" s="68">
        <v>4125463</v>
      </c>
      <c r="L17" s="68">
        <v>4113204</v>
      </c>
    </row>
    <row r="18" spans="1:12" s="35" customFormat="1" ht="12" customHeight="1">
      <c r="A18" s="252">
        <v>13</v>
      </c>
      <c r="B18" s="328" t="s">
        <v>326</v>
      </c>
      <c r="C18" s="253">
        <v>4175221</v>
      </c>
      <c r="D18" s="253">
        <v>4156887</v>
      </c>
      <c r="E18" s="253">
        <v>4155315</v>
      </c>
      <c r="F18" s="116">
        <v>4109703</v>
      </c>
      <c r="G18" s="254">
        <v>4084306</v>
      </c>
      <c r="H18" s="254">
        <v>4169346</v>
      </c>
      <c r="I18" s="68">
        <v>4217964</v>
      </c>
      <c r="J18" s="68">
        <v>4135987</v>
      </c>
      <c r="K18" s="68">
        <v>4123518</v>
      </c>
      <c r="L18" s="68">
        <v>4119467</v>
      </c>
    </row>
    <row r="19" spans="1:12" s="35" customFormat="1" ht="12" customHeight="1">
      <c r="A19" s="252">
        <v>14</v>
      </c>
      <c r="B19" s="328" t="s">
        <v>326</v>
      </c>
      <c r="C19" s="253">
        <v>4164459</v>
      </c>
      <c r="D19" s="253">
        <v>4167071</v>
      </c>
      <c r="E19" s="253">
        <v>4127305</v>
      </c>
      <c r="F19" s="116">
        <v>4093731</v>
      </c>
      <c r="G19" s="254">
        <v>4185386</v>
      </c>
      <c r="H19" s="254">
        <v>4232480</v>
      </c>
      <c r="I19" s="68">
        <v>4147439</v>
      </c>
      <c r="J19" s="68">
        <v>4134705</v>
      </c>
      <c r="K19" s="68">
        <v>4130538</v>
      </c>
      <c r="L19" s="68">
        <v>4145308</v>
      </c>
    </row>
    <row r="20" spans="1:12" s="35" customFormat="1" ht="12" customHeight="1">
      <c r="A20" s="252">
        <v>15</v>
      </c>
      <c r="B20" s="328" t="s">
        <v>326</v>
      </c>
      <c r="C20" s="253">
        <v>4175459</v>
      </c>
      <c r="D20" s="253">
        <v>4141218</v>
      </c>
      <c r="E20" s="253">
        <v>4114560</v>
      </c>
      <c r="F20" s="116">
        <v>4196991</v>
      </c>
      <c r="G20" s="254">
        <v>4249742</v>
      </c>
      <c r="H20" s="254">
        <v>4163723</v>
      </c>
      <c r="I20" s="68">
        <v>4147445</v>
      </c>
      <c r="J20" s="68">
        <v>4142975</v>
      </c>
      <c r="K20" s="68">
        <v>4157762</v>
      </c>
      <c r="L20" s="68">
        <v>4230585</v>
      </c>
    </row>
    <row r="21" spans="1:12" s="35" customFormat="1" ht="12" customHeight="1">
      <c r="A21" s="252">
        <v>16</v>
      </c>
      <c r="B21" s="328" t="s">
        <v>326</v>
      </c>
      <c r="C21" s="253">
        <v>4150420</v>
      </c>
      <c r="D21" s="253">
        <v>4130744</v>
      </c>
      <c r="E21" s="253">
        <v>4222691</v>
      </c>
      <c r="F21" s="116">
        <v>4265224</v>
      </c>
      <c r="G21" s="254">
        <v>4184296</v>
      </c>
      <c r="H21" s="254">
        <v>4167234</v>
      </c>
      <c r="I21" s="68">
        <v>4158116</v>
      </c>
      <c r="J21" s="68">
        <v>4172554</v>
      </c>
      <c r="K21" s="68">
        <v>4245621</v>
      </c>
      <c r="L21" s="68">
        <v>4312623</v>
      </c>
    </row>
    <row r="22" spans="1:12" s="35" customFormat="1" ht="12" customHeight="1">
      <c r="A22" s="252">
        <v>17</v>
      </c>
      <c r="B22" s="328" t="s">
        <v>326</v>
      </c>
      <c r="C22" s="253">
        <v>4142425</v>
      </c>
      <c r="D22" s="253">
        <v>4241936</v>
      </c>
      <c r="E22" s="253">
        <v>4296575</v>
      </c>
      <c r="F22" s="116">
        <v>4205001</v>
      </c>
      <c r="G22" s="254">
        <v>4194286</v>
      </c>
      <c r="H22" s="254">
        <v>4184706</v>
      </c>
      <c r="I22" s="68">
        <v>4191188</v>
      </c>
      <c r="J22" s="68">
        <v>4263848</v>
      </c>
      <c r="K22" s="68">
        <v>4331274</v>
      </c>
      <c r="L22" s="68">
        <v>4375278</v>
      </c>
    </row>
    <row r="23" spans="1:12" s="35" customFormat="1" ht="12" customHeight="1">
      <c r="A23" s="252">
        <v>18</v>
      </c>
      <c r="B23" s="328" t="s">
        <v>326</v>
      </c>
      <c r="C23" s="253">
        <v>4255827</v>
      </c>
      <c r="D23" s="253">
        <v>4319722</v>
      </c>
      <c r="E23" s="253">
        <v>4241226</v>
      </c>
      <c r="F23" s="116">
        <v>4219303</v>
      </c>
      <c r="G23" s="254">
        <v>4217995</v>
      </c>
      <c r="H23" s="254">
        <v>4225590</v>
      </c>
      <c r="I23" s="68">
        <v>4285609</v>
      </c>
      <c r="J23" s="68">
        <v>4352653</v>
      </c>
      <c r="K23" s="68">
        <v>4397164</v>
      </c>
      <c r="L23" s="68">
        <v>4490120</v>
      </c>
    </row>
    <row r="24" spans="1:12" s="35" customFormat="1" ht="12" customHeight="1">
      <c r="A24" s="252">
        <v>19</v>
      </c>
      <c r="B24" s="328" t="s">
        <v>326</v>
      </c>
      <c r="C24" s="253">
        <v>4330439</v>
      </c>
      <c r="D24" s="253">
        <v>4263601</v>
      </c>
      <c r="E24" s="253">
        <v>4256608</v>
      </c>
      <c r="F24" s="116">
        <v>4243480</v>
      </c>
      <c r="G24" s="254">
        <v>4262584</v>
      </c>
      <c r="H24" s="254">
        <v>4326394</v>
      </c>
      <c r="I24" s="68">
        <v>4376606</v>
      </c>
      <c r="J24" s="68">
        <v>4421656</v>
      </c>
      <c r="K24" s="68">
        <v>4515507</v>
      </c>
      <c r="L24" s="68">
        <v>4570441</v>
      </c>
    </row>
    <row r="25" spans="1:12" s="35" customFormat="1" ht="12" customHeight="1">
      <c r="A25" s="252">
        <v>20</v>
      </c>
      <c r="B25" s="328" t="s">
        <v>326</v>
      </c>
      <c r="C25" s="253">
        <v>4269683</v>
      </c>
      <c r="D25" s="253">
        <v>4273822</v>
      </c>
      <c r="E25" s="253">
        <v>4276745</v>
      </c>
      <c r="F25" s="116">
        <v>4286221</v>
      </c>
      <c r="G25" s="254">
        <v>4363440</v>
      </c>
      <c r="H25" s="254">
        <v>4418887</v>
      </c>
      <c r="I25" s="68">
        <v>4445721</v>
      </c>
      <c r="J25" s="68">
        <v>4542548</v>
      </c>
      <c r="K25" s="68">
        <v>4595769</v>
      </c>
      <c r="L25" s="68">
        <v>4567664</v>
      </c>
    </row>
    <row r="26" spans="1:12" s="35" customFormat="1" ht="12" customHeight="1">
      <c r="A26" s="252">
        <v>21</v>
      </c>
      <c r="B26" s="328" t="s">
        <v>326</v>
      </c>
      <c r="C26" s="253">
        <v>4278323</v>
      </c>
      <c r="D26" s="253">
        <v>4292514</v>
      </c>
      <c r="E26" s="253">
        <v>4318304</v>
      </c>
      <c r="F26" s="116">
        <v>4386854</v>
      </c>
      <c r="G26" s="254">
        <v>4456790</v>
      </c>
      <c r="H26" s="254">
        <v>4489746</v>
      </c>
      <c r="I26" s="68">
        <v>4568663</v>
      </c>
      <c r="J26" s="68">
        <v>4626290</v>
      </c>
      <c r="K26" s="68">
        <v>4592140</v>
      </c>
      <c r="L26" s="68">
        <v>4387249</v>
      </c>
    </row>
    <row r="27" spans="1:12" s="35" customFormat="1" ht="12" customHeight="1">
      <c r="A27" s="252">
        <v>22</v>
      </c>
      <c r="B27" s="328" t="s">
        <v>326</v>
      </c>
      <c r="C27" s="253">
        <v>4298772</v>
      </c>
      <c r="D27" s="253">
        <v>4334743</v>
      </c>
      <c r="E27" s="253">
        <v>4420763</v>
      </c>
      <c r="F27" s="116">
        <v>4480904</v>
      </c>
      <c r="G27" s="254">
        <v>4529472</v>
      </c>
      <c r="H27" s="254">
        <v>4612322</v>
      </c>
      <c r="I27" s="68">
        <v>4655731</v>
      </c>
      <c r="J27" s="68">
        <v>4623188</v>
      </c>
      <c r="K27" s="68">
        <v>4412177</v>
      </c>
      <c r="L27" s="68">
        <v>4286562</v>
      </c>
    </row>
    <row r="28" spans="1:12" s="35" customFormat="1" ht="12" customHeight="1">
      <c r="A28" s="252">
        <v>23</v>
      </c>
      <c r="B28" s="328" t="s">
        <v>326</v>
      </c>
      <c r="C28" s="253">
        <v>4341644</v>
      </c>
      <c r="D28" s="253">
        <v>4438724</v>
      </c>
      <c r="E28" s="253">
        <v>4515308</v>
      </c>
      <c r="F28" s="116">
        <v>4552952</v>
      </c>
      <c r="G28" s="254">
        <v>4652266</v>
      </c>
      <c r="H28" s="254">
        <v>4698584</v>
      </c>
      <c r="I28" s="68">
        <v>4652806</v>
      </c>
      <c r="J28" s="68">
        <v>4443361</v>
      </c>
      <c r="K28" s="68">
        <v>4312571</v>
      </c>
      <c r="L28" s="68">
        <v>4216723</v>
      </c>
    </row>
    <row r="29" spans="1:12" s="35" customFormat="1" ht="12" customHeight="1">
      <c r="A29" s="252">
        <v>24</v>
      </c>
      <c r="B29" s="328" t="s">
        <v>326</v>
      </c>
      <c r="C29" s="253">
        <v>4444518</v>
      </c>
      <c r="D29" s="253">
        <v>4533776</v>
      </c>
      <c r="E29" s="253">
        <v>4587515</v>
      </c>
      <c r="F29" s="116">
        <v>4674097</v>
      </c>
      <c r="G29" s="254">
        <v>4737345</v>
      </c>
      <c r="H29" s="254">
        <v>4692635</v>
      </c>
      <c r="I29" s="68">
        <v>4472517</v>
      </c>
      <c r="J29" s="68">
        <v>4343710</v>
      </c>
      <c r="K29" s="68">
        <v>4242699</v>
      </c>
      <c r="L29" s="68">
        <v>4243330</v>
      </c>
    </row>
    <row r="30" spans="1:12" s="35" customFormat="1" ht="12" customHeight="1">
      <c r="A30" s="252">
        <v>25</v>
      </c>
      <c r="B30" s="328" t="s">
        <v>326</v>
      </c>
      <c r="C30" s="253">
        <v>4539058</v>
      </c>
      <c r="D30" s="253">
        <v>4606281</v>
      </c>
      <c r="E30" s="253">
        <v>4708854</v>
      </c>
      <c r="F30" s="116">
        <v>4758352</v>
      </c>
      <c r="G30" s="254">
        <v>4729564</v>
      </c>
      <c r="H30" s="254">
        <v>4509594</v>
      </c>
      <c r="I30" s="68">
        <v>4372201</v>
      </c>
      <c r="J30" s="68">
        <v>4273646</v>
      </c>
      <c r="K30" s="68">
        <v>4268522</v>
      </c>
      <c r="L30" s="68">
        <v>4289304</v>
      </c>
    </row>
    <row r="31" spans="1:12" s="35" customFormat="1" ht="12" customHeight="1">
      <c r="A31" s="252">
        <v>26</v>
      </c>
      <c r="B31" s="328" t="s">
        <v>326</v>
      </c>
      <c r="C31" s="253">
        <v>4611220</v>
      </c>
      <c r="D31" s="253">
        <v>4728714</v>
      </c>
      <c r="E31" s="253">
        <v>4794326</v>
      </c>
      <c r="F31" s="116">
        <v>4747254</v>
      </c>
      <c r="G31" s="254">
        <v>4544416</v>
      </c>
      <c r="H31" s="254">
        <v>4406472</v>
      </c>
      <c r="I31" s="68">
        <v>4300520</v>
      </c>
      <c r="J31" s="68">
        <v>4297300</v>
      </c>
      <c r="K31" s="68">
        <v>4312090</v>
      </c>
      <c r="L31" s="68">
        <v>4160530</v>
      </c>
    </row>
    <row r="32" spans="1:12" s="35" customFormat="1" ht="12" customHeight="1">
      <c r="A32" s="252">
        <v>27</v>
      </c>
      <c r="B32" s="328" t="s">
        <v>326</v>
      </c>
      <c r="C32" s="253">
        <v>4733869</v>
      </c>
      <c r="D32" s="253">
        <v>4813980</v>
      </c>
      <c r="E32" s="253">
        <v>4784135</v>
      </c>
      <c r="F32" s="116">
        <v>4559206</v>
      </c>
      <c r="G32" s="254">
        <v>4439766</v>
      </c>
      <c r="H32" s="254">
        <v>4332545</v>
      </c>
      <c r="I32" s="68">
        <v>4322247</v>
      </c>
      <c r="J32" s="68">
        <v>4337931</v>
      </c>
      <c r="K32" s="68">
        <v>4181508</v>
      </c>
      <c r="L32" s="68">
        <v>4236767</v>
      </c>
    </row>
    <row r="33" spans="1:12" s="35" customFormat="1" ht="12" customHeight="1">
      <c r="A33" s="252">
        <v>28</v>
      </c>
      <c r="B33" s="328" t="s">
        <v>326</v>
      </c>
      <c r="C33" s="253">
        <v>4818725</v>
      </c>
      <c r="D33" s="253">
        <v>4801711</v>
      </c>
      <c r="E33" s="253">
        <v>4595406</v>
      </c>
      <c r="F33" s="116">
        <v>4451507</v>
      </c>
      <c r="G33" s="254">
        <v>4364669</v>
      </c>
      <c r="H33" s="254">
        <v>4351851</v>
      </c>
      <c r="I33" s="68">
        <v>4360245</v>
      </c>
      <c r="J33" s="68">
        <v>4204965</v>
      </c>
      <c r="K33" s="68">
        <v>4256050</v>
      </c>
      <c r="L33" s="68">
        <v>4247171</v>
      </c>
    </row>
    <row r="34" spans="1:12" s="35" customFormat="1" ht="12" customHeight="1">
      <c r="A34" s="252">
        <v>29</v>
      </c>
      <c r="B34" s="328" t="s">
        <v>326</v>
      </c>
      <c r="C34" s="253">
        <v>4806144</v>
      </c>
      <c r="D34" s="253">
        <v>4611070</v>
      </c>
      <c r="E34" s="253">
        <v>4487739</v>
      </c>
      <c r="F34" s="116">
        <v>4374565</v>
      </c>
      <c r="G34" s="254">
        <v>4383139</v>
      </c>
      <c r="H34" s="254">
        <v>4387476</v>
      </c>
      <c r="I34" s="68">
        <v>4224985</v>
      </c>
      <c r="J34" s="68">
        <v>4277121</v>
      </c>
      <c r="K34" s="68">
        <v>4263928</v>
      </c>
      <c r="L34" s="68">
        <v>4209966</v>
      </c>
    </row>
    <row r="35" spans="1:12" s="35" customFormat="1" ht="12" customHeight="1">
      <c r="A35" s="252">
        <v>30</v>
      </c>
      <c r="B35" s="328" t="s">
        <v>326</v>
      </c>
      <c r="C35" s="253">
        <v>4614384</v>
      </c>
      <c r="D35" s="253">
        <v>4501282</v>
      </c>
      <c r="E35" s="253">
        <v>4410631</v>
      </c>
      <c r="F35" s="116">
        <v>4392155</v>
      </c>
      <c r="G35" s="254">
        <v>4417209</v>
      </c>
      <c r="H35" s="254">
        <v>4250780</v>
      </c>
      <c r="I35" s="68">
        <v>4294831</v>
      </c>
      <c r="J35" s="68">
        <v>4282114</v>
      </c>
      <c r="K35" s="68">
        <v>4224531</v>
      </c>
      <c r="L35" s="68">
        <v>4303980</v>
      </c>
    </row>
    <row r="36" spans="1:12" s="35" customFormat="1" ht="12" customHeight="1">
      <c r="A36" s="252">
        <v>31</v>
      </c>
      <c r="B36" s="328" t="s">
        <v>326</v>
      </c>
      <c r="C36" s="253">
        <v>4502311</v>
      </c>
      <c r="D36" s="253">
        <v>4421549</v>
      </c>
      <c r="E36" s="253">
        <v>4425408</v>
      </c>
      <c r="F36" s="116">
        <v>4423807</v>
      </c>
      <c r="G36" s="254">
        <v>4278233</v>
      </c>
      <c r="H36" s="254">
        <v>4318706</v>
      </c>
      <c r="I36" s="68">
        <v>4297330</v>
      </c>
      <c r="J36" s="68">
        <v>4240574</v>
      </c>
      <c r="K36" s="68">
        <v>4316668</v>
      </c>
      <c r="L36" s="68">
        <v>4042155</v>
      </c>
    </row>
    <row r="37" spans="1:12" s="35" customFormat="1" ht="12" customHeight="1">
      <c r="A37" s="252">
        <v>32</v>
      </c>
      <c r="B37" s="328" t="s">
        <v>326</v>
      </c>
      <c r="C37" s="253">
        <v>4421505</v>
      </c>
      <c r="D37" s="253">
        <v>4433749</v>
      </c>
      <c r="E37" s="253">
        <v>4453718</v>
      </c>
      <c r="F37" s="116">
        <v>4283076</v>
      </c>
      <c r="G37" s="254">
        <v>4343614</v>
      </c>
      <c r="H37" s="254">
        <v>4320072</v>
      </c>
      <c r="I37" s="68">
        <v>4254331</v>
      </c>
      <c r="J37" s="68">
        <v>4330923</v>
      </c>
      <c r="K37" s="68">
        <v>4052752</v>
      </c>
      <c r="L37" s="68">
        <v>3967191</v>
      </c>
    </row>
    <row r="38" spans="1:12" s="35" customFormat="1" ht="12" customHeight="1">
      <c r="A38" s="252">
        <v>33</v>
      </c>
      <c r="B38" s="328" t="s">
        <v>326</v>
      </c>
      <c r="C38" s="253">
        <v>4432973</v>
      </c>
      <c r="D38" s="253">
        <v>4461246</v>
      </c>
      <c r="E38" s="253">
        <v>4310977</v>
      </c>
      <c r="F38" s="116">
        <v>4345786</v>
      </c>
      <c r="G38" s="254">
        <v>4341754</v>
      </c>
      <c r="H38" s="254">
        <v>4276113</v>
      </c>
      <c r="I38" s="68">
        <v>4342738</v>
      </c>
      <c r="J38" s="68">
        <v>4064979</v>
      </c>
      <c r="K38" s="68">
        <v>3976822</v>
      </c>
      <c r="L38" s="68">
        <v>3933170</v>
      </c>
    </row>
    <row r="39" spans="1:12" s="35" customFormat="1" ht="12" customHeight="1">
      <c r="A39" s="252">
        <v>34</v>
      </c>
      <c r="B39" s="328" t="s">
        <v>326</v>
      </c>
      <c r="C39" s="253">
        <v>4460132</v>
      </c>
      <c r="D39" s="253">
        <v>4318192</v>
      </c>
      <c r="E39" s="253">
        <v>4371478</v>
      </c>
      <c r="F39" s="116">
        <v>4341535</v>
      </c>
      <c r="G39" s="254">
        <v>4294838</v>
      </c>
      <c r="H39" s="254">
        <v>4362895</v>
      </c>
      <c r="I39" s="68">
        <v>4075159</v>
      </c>
      <c r="J39" s="68">
        <v>3987742</v>
      </c>
      <c r="K39" s="68">
        <v>3941371</v>
      </c>
      <c r="L39" s="68">
        <v>3821879</v>
      </c>
    </row>
    <row r="40" spans="1:12" s="35" customFormat="1" ht="12" customHeight="1">
      <c r="A40" s="252">
        <v>35</v>
      </c>
      <c r="B40" s="328" t="s">
        <v>326</v>
      </c>
      <c r="C40" s="253">
        <v>4315866</v>
      </c>
      <c r="D40" s="253">
        <v>4376401</v>
      </c>
      <c r="E40" s="253">
        <v>4364947</v>
      </c>
      <c r="F40" s="116">
        <v>4293125</v>
      </c>
      <c r="G40" s="254">
        <v>4379404</v>
      </c>
      <c r="H40" s="254">
        <v>4094039</v>
      </c>
      <c r="I40" s="68">
        <v>3996723</v>
      </c>
      <c r="J40" s="68">
        <v>3950737</v>
      </c>
      <c r="K40" s="68">
        <v>3828986</v>
      </c>
      <c r="L40" s="68">
        <v>3947955</v>
      </c>
    </row>
    <row r="41" spans="1:12" s="35" customFormat="1" ht="12" customHeight="1">
      <c r="A41" s="252">
        <v>36</v>
      </c>
      <c r="B41" s="328" t="s">
        <v>326</v>
      </c>
      <c r="C41" s="253">
        <v>4372444</v>
      </c>
      <c r="D41" s="253">
        <v>4366923</v>
      </c>
      <c r="E41" s="253">
        <v>4313987</v>
      </c>
      <c r="F41" s="116">
        <v>4375562</v>
      </c>
      <c r="G41" s="254">
        <v>4108775</v>
      </c>
      <c r="H41" s="254">
        <v>4014413</v>
      </c>
      <c r="I41" s="68">
        <v>3957642</v>
      </c>
      <c r="J41" s="68">
        <v>3836764</v>
      </c>
      <c r="K41" s="68">
        <v>3953541</v>
      </c>
      <c r="L41" s="68">
        <v>3829880</v>
      </c>
    </row>
    <row r="42" spans="1:12" s="35" customFormat="1" ht="12" customHeight="1">
      <c r="A42" s="252">
        <v>37</v>
      </c>
      <c r="B42" s="328" t="s">
        <v>326</v>
      </c>
      <c r="C42" s="253">
        <v>4361286</v>
      </c>
      <c r="D42" s="253">
        <v>4313086</v>
      </c>
      <c r="E42" s="253">
        <v>4394351</v>
      </c>
      <c r="F42" s="116">
        <v>4103498</v>
      </c>
      <c r="G42" s="254">
        <v>4028403</v>
      </c>
      <c r="H42" s="254">
        <v>3974190</v>
      </c>
      <c r="I42" s="68">
        <v>3842679</v>
      </c>
      <c r="J42" s="68">
        <v>3959886</v>
      </c>
      <c r="K42" s="68">
        <v>3834159</v>
      </c>
      <c r="L42" s="68">
        <v>3896373</v>
      </c>
    </row>
    <row r="43" spans="1:12" s="35" customFormat="1" ht="12" customHeight="1">
      <c r="A43" s="252">
        <v>38</v>
      </c>
      <c r="B43" s="328" t="s">
        <v>326</v>
      </c>
      <c r="C43" s="253">
        <v>4305576</v>
      </c>
      <c r="D43" s="253">
        <v>4391406</v>
      </c>
      <c r="E43" s="253">
        <v>4120468</v>
      </c>
      <c r="F43" s="116">
        <v>4022119</v>
      </c>
      <c r="G43" s="254">
        <v>3987141</v>
      </c>
      <c r="H43" s="254">
        <v>3859181</v>
      </c>
      <c r="I43" s="68">
        <v>3964301</v>
      </c>
      <c r="J43" s="68">
        <v>3839142</v>
      </c>
      <c r="K43" s="68">
        <v>3899294</v>
      </c>
      <c r="L43" s="68">
        <v>4079767</v>
      </c>
    </row>
    <row r="44" spans="1:12" s="35" customFormat="1" ht="12" customHeight="1">
      <c r="A44" s="252">
        <v>39</v>
      </c>
      <c r="B44" s="328" t="s">
        <v>326</v>
      </c>
      <c r="C44" s="253">
        <v>4382349</v>
      </c>
      <c r="D44" s="253">
        <v>4115771</v>
      </c>
      <c r="E44" s="253">
        <v>4038244</v>
      </c>
      <c r="F44" s="116">
        <v>3979601</v>
      </c>
      <c r="G44" s="254">
        <v>3870862</v>
      </c>
      <c r="H44" s="254">
        <v>3979827</v>
      </c>
      <c r="I44" s="68">
        <v>3842425</v>
      </c>
      <c r="J44" s="68">
        <v>3902730</v>
      </c>
      <c r="K44" s="68">
        <v>4081874</v>
      </c>
      <c r="L44" s="68">
        <v>4324037</v>
      </c>
    </row>
    <row r="45" spans="1:12" s="35" customFormat="1" ht="12" customHeight="1">
      <c r="A45" s="252">
        <v>40</v>
      </c>
      <c r="B45" s="328" t="s">
        <v>326</v>
      </c>
      <c r="C45" s="253">
        <v>4105313</v>
      </c>
      <c r="D45" s="253">
        <v>4031314</v>
      </c>
      <c r="E45" s="253">
        <v>3994423</v>
      </c>
      <c r="F45" s="116">
        <v>3862150</v>
      </c>
      <c r="G45" s="254">
        <v>3989839</v>
      </c>
      <c r="H45" s="254">
        <v>3856888</v>
      </c>
      <c r="I45" s="68">
        <v>3904767</v>
      </c>
      <c r="J45" s="68">
        <v>4084121</v>
      </c>
      <c r="K45" s="68">
        <v>4324252</v>
      </c>
      <c r="L45" s="68">
        <v>4387086</v>
      </c>
    </row>
    <row r="46" spans="1:12" s="35" customFormat="1" ht="12" customHeight="1">
      <c r="A46" s="252">
        <v>41</v>
      </c>
      <c r="B46" s="328" t="s">
        <v>326</v>
      </c>
      <c r="C46" s="253">
        <v>4020254</v>
      </c>
      <c r="D46" s="253">
        <v>3986156</v>
      </c>
      <c r="E46" s="253">
        <v>3875738</v>
      </c>
      <c r="F46" s="116">
        <v>3979596</v>
      </c>
      <c r="G46" s="254">
        <v>3865228</v>
      </c>
      <c r="H46" s="254">
        <v>3917413</v>
      </c>
      <c r="I46" s="68">
        <v>4084927</v>
      </c>
      <c r="J46" s="68">
        <v>4324708</v>
      </c>
      <c r="K46" s="68">
        <v>4385353</v>
      </c>
      <c r="L46" s="68">
        <v>4163077</v>
      </c>
    </row>
    <row r="47" spans="1:12" s="35" customFormat="1" ht="12" customHeight="1">
      <c r="A47" s="252">
        <v>42</v>
      </c>
      <c r="B47" s="328" t="s">
        <v>326</v>
      </c>
      <c r="C47" s="253">
        <v>3974741</v>
      </c>
      <c r="D47" s="253">
        <v>3866067</v>
      </c>
      <c r="E47" s="253">
        <v>3990700</v>
      </c>
      <c r="F47" s="116">
        <v>3854553</v>
      </c>
      <c r="G47" s="254">
        <v>3924258</v>
      </c>
      <c r="H47" s="254">
        <v>4095929</v>
      </c>
      <c r="I47" s="68">
        <v>4323573</v>
      </c>
      <c r="J47" s="68">
        <v>4383990</v>
      </c>
      <c r="K47" s="68">
        <v>4160513</v>
      </c>
      <c r="L47" s="68">
        <v>4082438</v>
      </c>
    </row>
    <row r="48" spans="1:12" s="35" customFormat="1" ht="12" customHeight="1">
      <c r="A48" s="252">
        <v>43</v>
      </c>
      <c r="B48" s="328" t="s">
        <v>326</v>
      </c>
      <c r="C48" s="253">
        <v>3854040</v>
      </c>
      <c r="D48" s="253">
        <v>3979609</v>
      </c>
      <c r="E48" s="253">
        <v>3863455</v>
      </c>
      <c r="F48" s="116">
        <v>3912307</v>
      </c>
      <c r="G48" s="254">
        <v>4100708</v>
      </c>
      <c r="H48" s="254">
        <v>4332491</v>
      </c>
      <c r="I48" s="68">
        <v>4380926</v>
      </c>
      <c r="J48" s="68">
        <v>4158329</v>
      </c>
      <c r="K48" s="68">
        <v>4079134</v>
      </c>
      <c r="L48" s="68">
        <v>4093482</v>
      </c>
    </row>
    <row r="49" spans="1:12" s="35" customFormat="1" ht="12" customHeight="1">
      <c r="A49" s="252">
        <v>44</v>
      </c>
      <c r="B49" s="328" t="s">
        <v>326</v>
      </c>
      <c r="C49" s="253">
        <v>3967275</v>
      </c>
      <c r="D49" s="253">
        <v>3851155</v>
      </c>
      <c r="E49" s="253">
        <v>3919057</v>
      </c>
      <c r="F49" s="116">
        <v>4087645</v>
      </c>
      <c r="G49" s="254">
        <v>4335165</v>
      </c>
      <c r="H49" s="254">
        <v>4388762</v>
      </c>
      <c r="I49" s="68">
        <v>4154727</v>
      </c>
      <c r="J49" s="68">
        <v>4075784</v>
      </c>
      <c r="K49" s="68">
        <v>4089206</v>
      </c>
      <c r="L49" s="68">
        <v>4178128</v>
      </c>
    </row>
    <row r="50" spans="1:12" s="35" customFormat="1" ht="12" customHeight="1">
      <c r="A50" s="252">
        <v>45</v>
      </c>
      <c r="B50" s="328" t="s">
        <v>326</v>
      </c>
      <c r="C50" s="253">
        <v>3837909</v>
      </c>
      <c r="D50" s="253">
        <v>3904041</v>
      </c>
      <c r="E50" s="253">
        <v>4091579</v>
      </c>
      <c r="F50" s="116">
        <v>4319616</v>
      </c>
      <c r="G50" s="254">
        <v>4389345</v>
      </c>
      <c r="H50" s="254">
        <v>4161450</v>
      </c>
      <c r="I50" s="68">
        <v>4070408</v>
      </c>
      <c r="J50" s="68">
        <v>4083792</v>
      </c>
      <c r="K50" s="68">
        <v>4171717</v>
      </c>
      <c r="L50" s="68">
        <v>4438174</v>
      </c>
    </row>
    <row r="51" spans="1:12" s="35" customFormat="1" ht="12" customHeight="1">
      <c r="A51" s="252">
        <v>46</v>
      </c>
      <c r="B51" s="328" t="s">
        <v>326</v>
      </c>
      <c r="C51" s="253">
        <v>3889372</v>
      </c>
      <c r="D51" s="253">
        <v>4074459</v>
      </c>
      <c r="E51" s="253">
        <v>4320583</v>
      </c>
      <c r="F51" s="116">
        <v>4371961</v>
      </c>
      <c r="G51" s="254">
        <v>4160573</v>
      </c>
      <c r="H51" s="254">
        <v>4076237</v>
      </c>
      <c r="I51" s="68">
        <v>4076903</v>
      </c>
      <c r="J51" s="68">
        <v>4164419</v>
      </c>
      <c r="K51" s="68">
        <v>4429745</v>
      </c>
      <c r="L51" s="68">
        <v>4529333</v>
      </c>
    </row>
    <row r="52" spans="1:12" s="35" customFormat="1" ht="12" customHeight="1">
      <c r="A52" s="252">
        <v>47</v>
      </c>
      <c r="B52" s="328" t="s">
        <v>326</v>
      </c>
      <c r="C52" s="253">
        <v>4058038</v>
      </c>
      <c r="D52" s="253">
        <v>4301318</v>
      </c>
      <c r="E52" s="253">
        <v>4370964</v>
      </c>
      <c r="F52" s="116">
        <v>4142964</v>
      </c>
      <c r="G52" s="254">
        <v>4073685</v>
      </c>
      <c r="H52" s="254">
        <v>4082150</v>
      </c>
      <c r="I52" s="68">
        <v>4156273</v>
      </c>
      <c r="J52" s="68">
        <v>4420484</v>
      </c>
      <c r="K52" s="68">
        <v>4519258</v>
      </c>
      <c r="L52" s="68">
        <v>4535152</v>
      </c>
    </row>
    <row r="53" spans="1:12" s="35" customFormat="1" ht="12" customHeight="1">
      <c r="A53" s="252">
        <v>48</v>
      </c>
      <c r="B53" s="328" t="s">
        <v>326</v>
      </c>
      <c r="C53" s="253">
        <v>4282657</v>
      </c>
      <c r="D53" s="253">
        <v>4349714</v>
      </c>
      <c r="E53" s="253">
        <v>4140010</v>
      </c>
      <c r="F53" s="116">
        <v>4055074</v>
      </c>
      <c r="G53" s="254">
        <v>4077689</v>
      </c>
      <c r="H53" s="254">
        <v>4158996</v>
      </c>
      <c r="I53" s="68">
        <v>4409800</v>
      </c>
      <c r="J53" s="68">
        <v>4508027</v>
      </c>
      <c r="K53" s="68">
        <v>4522988</v>
      </c>
      <c r="L53" s="68">
        <v>4534383</v>
      </c>
    </row>
    <row r="54" spans="1:12" s="35" customFormat="1" ht="12" customHeight="1">
      <c r="A54" s="252">
        <v>49</v>
      </c>
      <c r="B54" s="328" t="s">
        <v>326</v>
      </c>
      <c r="C54" s="253">
        <v>4329775</v>
      </c>
      <c r="D54" s="253">
        <v>4117603</v>
      </c>
      <c r="E54" s="253">
        <v>4050722</v>
      </c>
      <c r="F54" s="116">
        <v>4058008</v>
      </c>
      <c r="G54" s="254">
        <v>4152552</v>
      </c>
      <c r="H54" s="254">
        <v>4409209</v>
      </c>
      <c r="I54" s="68">
        <v>4494922</v>
      </c>
      <c r="J54" s="68">
        <v>4509243</v>
      </c>
      <c r="K54" s="68">
        <v>4520377</v>
      </c>
      <c r="L54" s="68">
        <v>4598833</v>
      </c>
    </row>
    <row r="55" spans="1:12" s="35" customFormat="1" ht="12" customHeight="1">
      <c r="A55" s="252">
        <v>50</v>
      </c>
      <c r="B55" s="328" t="s">
        <v>326</v>
      </c>
      <c r="C55" s="253">
        <v>4096572</v>
      </c>
      <c r="D55" s="253">
        <v>4026474</v>
      </c>
      <c r="E55" s="253">
        <v>4051078</v>
      </c>
      <c r="F55" s="116">
        <v>4131293</v>
      </c>
      <c r="G55" s="254">
        <v>4400288</v>
      </c>
      <c r="H55" s="254">
        <v>4491431</v>
      </c>
      <c r="I55" s="68">
        <v>4494482</v>
      </c>
      <c r="J55" s="68">
        <v>4504988</v>
      </c>
      <c r="K55" s="68">
        <v>4582763</v>
      </c>
      <c r="L55" s="68">
        <v>4645935</v>
      </c>
    </row>
    <row r="56" spans="1:12" s="35" customFormat="1" ht="12" customHeight="1">
      <c r="A56" s="252">
        <v>51</v>
      </c>
      <c r="B56" s="328" t="s">
        <v>326</v>
      </c>
      <c r="C56" s="253">
        <v>4004343</v>
      </c>
      <c r="D56" s="253">
        <v>4025069</v>
      </c>
      <c r="E56" s="253">
        <v>4121394</v>
      </c>
      <c r="F56" s="116">
        <v>4375892</v>
      </c>
      <c r="G56" s="254">
        <v>4479664</v>
      </c>
      <c r="H56" s="254">
        <v>4488666</v>
      </c>
      <c r="I56" s="68">
        <v>4489236</v>
      </c>
      <c r="J56" s="68">
        <v>4566011</v>
      </c>
      <c r="K56" s="68">
        <v>4628758</v>
      </c>
      <c r="L56" s="68">
        <v>4498791</v>
      </c>
    </row>
    <row r="57" spans="1:12" s="35" customFormat="1" ht="12" customHeight="1">
      <c r="A57" s="252">
        <v>52</v>
      </c>
      <c r="B57" s="328" t="s">
        <v>326</v>
      </c>
      <c r="C57" s="253">
        <v>4001782</v>
      </c>
      <c r="D57" s="253">
        <v>4094079</v>
      </c>
      <c r="E57" s="253">
        <v>4363205</v>
      </c>
      <c r="F57" s="116">
        <v>4452636</v>
      </c>
      <c r="G57" s="254">
        <v>4474344</v>
      </c>
      <c r="H57" s="254">
        <v>4480175</v>
      </c>
      <c r="I57" s="68">
        <v>4547907</v>
      </c>
      <c r="J57" s="68">
        <v>4609720</v>
      </c>
      <c r="K57" s="68">
        <v>4479877</v>
      </c>
      <c r="L57" s="68">
        <v>4480434</v>
      </c>
    </row>
    <row r="58" spans="1:12" s="35" customFormat="1" ht="12" customHeight="1">
      <c r="A58" s="252">
        <v>53</v>
      </c>
      <c r="B58" s="328" t="s">
        <v>326</v>
      </c>
      <c r="C58" s="253">
        <v>4068851</v>
      </c>
      <c r="D58" s="253">
        <v>4333375</v>
      </c>
      <c r="E58" s="253">
        <v>4437426</v>
      </c>
      <c r="F58" s="116">
        <v>4445605</v>
      </c>
      <c r="G58" s="254">
        <v>4463494</v>
      </c>
      <c r="H58" s="254">
        <v>4535748</v>
      </c>
      <c r="I58" s="68">
        <v>4589261</v>
      </c>
      <c r="J58" s="68">
        <v>4459493</v>
      </c>
      <c r="K58" s="68">
        <v>4459913</v>
      </c>
      <c r="L58" s="68">
        <v>4439246</v>
      </c>
    </row>
    <row r="59" spans="1:12" s="35" customFormat="1" ht="12" customHeight="1">
      <c r="A59" s="252">
        <v>54</v>
      </c>
      <c r="B59" s="328" t="s">
        <v>326</v>
      </c>
      <c r="C59" s="253">
        <v>4305603</v>
      </c>
      <c r="D59" s="253">
        <v>4405567</v>
      </c>
      <c r="E59" s="253">
        <v>4427991</v>
      </c>
      <c r="F59" s="116">
        <v>4433630</v>
      </c>
      <c r="G59" s="254">
        <v>4516527</v>
      </c>
      <c r="H59" s="254">
        <v>4574789</v>
      </c>
      <c r="I59" s="68">
        <v>4438340</v>
      </c>
      <c r="J59" s="68">
        <v>4437914</v>
      </c>
      <c r="K59" s="68">
        <v>4417276</v>
      </c>
      <c r="L59" s="68">
        <v>4288253</v>
      </c>
    </row>
    <row r="60" spans="1:12" s="35" customFormat="1" ht="12" customHeight="1">
      <c r="A60" s="252">
        <v>55</v>
      </c>
      <c r="B60" s="328" t="s">
        <v>326</v>
      </c>
      <c r="C60" s="253">
        <v>4374565</v>
      </c>
      <c r="D60" s="253">
        <v>4393983</v>
      </c>
      <c r="E60" s="253">
        <v>4413266</v>
      </c>
      <c r="F60" s="116">
        <v>4484565</v>
      </c>
      <c r="G60" s="254">
        <v>4553385</v>
      </c>
      <c r="H60" s="254">
        <v>4421625</v>
      </c>
      <c r="I60" s="68">
        <v>4415162</v>
      </c>
      <c r="J60" s="68">
        <v>4393712</v>
      </c>
      <c r="K60" s="68">
        <v>4265090</v>
      </c>
      <c r="L60" s="68">
        <v>4258793</v>
      </c>
    </row>
    <row r="61" spans="1:12" s="35" customFormat="1" ht="12" customHeight="1">
      <c r="A61" s="252">
        <v>56</v>
      </c>
      <c r="B61" s="328" t="s">
        <v>326</v>
      </c>
      <c r="C61" s="253">
        <v>4361016</v>
      </c>
      <c r="D61" s="253">
        <v>4377130</v>
      </c>
      <c r="E61" s="253">
        <v>4461346</v>
      </c>
      <c r="F61" s="116">
        <v>4518758</v>
      </c>
      <c r="G61" s="254">
        <v>4399120</v>
      </c>
      <c r="H61" s="254">
        <v>4395471</v>
      </c>
      <c r="I61" s="68">
        <v>4369543</v>
      </c>
      <c r="J61" s="68">
        <v>4240749</v>
      </c>
      <c r="K61" s="68">
        <v>4234466</v>
      </c>
      <c r="L61" s="68">
        <v>4092993</v>
      </c>
    </row>
    <row r="62" spans="1:12" s="35" customFormat="1" ht="12" customHeight="1">
      <c r="A62" s="252">
        <v>57</v>
      </c>
      <c r="B62" s="328" t="s">
        <v>326</v>
      </c>
      <c r="C62" s="253">
        <v>4342385</v>
      </c>
      <c r="D62" s="253">
        <v>4422810</v>
      </c>
      <c r="E62" s="253">
        <v>4493573</v>
      </c>
      <c r="F62" s="116">
        <v>4362807</v>
      </c>
      <c r="G62" s="254">
        <v>4371245</v>
      </c>
      <c r="H62" s="254">
        <v>4347179</v>
      </c>
      <c r="I62" s="68">
        <v>4215577</v>
      </c>
      <c r="J62" s="68">
        <v>4208604</v>
      </c>
      <c r="K62" s="68">
        <v>4067799</v>
      </c>
      <c r="L62" s="68">
        <v>3946407</v>
      </c>
    </row>
    <row r="63" spans="1:12" s="35" customFormat="1" ht="12" customHeight="1">
      <c r="A63" s="252">
        <v>58</v>
      </c>
      <c r="B63" s="328" t="s">
        <v>326</v>
      </c>
      <c r="C63" s="253">
        <v>4385570</v>
      </c>
      <c r="D63" s="253">
        <v>4453038</v>
      </c>
      <c r="E63" s="253">
        <v>4335891</v>
      </c>
      <c r="F63" s="116">
        <v>4332953</v>
      </c>
      <c r="G63" s="254">
        <v>4320522</v>
      </c>
      <c r="H63" s="254">
        <v>4191757</v>
      </c>
      <c r="I63" s="68">
        <v>4181408</v>
      </c>
      <c r="J63" s="68">
        <v>4040906</v>
      </c>
      <c r="K63" s="68">
        <v>3919888</v>
      </c>
      <c r="L63" s="68">
        <v>3802354</v>
      </c>
    </row>
    <row r="64" spans="1:12" s="35" customFormat="1" ht="12" customHeight="1">
      <c r="A64" s="252">
        <v>59</v>
      </c>
      <c r="B64" s="328" t="s">
        <v>326</v>
      </c>
      <c r="C64" s="253">
        <v>4413855</v>
      </c>
      <c r="D64" s="253">
        <v>4294024</v>
      </c>
      <c r="E64" s="253">
        <v>4303880</v>
      </c>
      <c r="F64" s="116">
        <v>4281025</v>
      </c>
      <c r="G64" s="254">
        <v>4163670</v>
      </c>
      <c r="H64" s="254">
        <v>4155417</v>
      </c>
      <c r="I64" s="68">
        <v>4012740</v>
      </c>
      <c r="J64" s="68">
        <v>3891835</v>
      </c>
      <c r="K64" s="68">
        <v>3774946</v>
      </c>
      <c r="L64" s="68">
        <v>3694181</v>
      </c>
    </row>
    <row r="65" spans="1:12" s="35" customFormat="1" ht="12" customHeight="1">
      <c r="A65" s="252">
        <v>60</v>
      </c>
      <c r="B65" s="328" t="s">
        <v>326</v>
      </c>
      <c r="C65" s="253">
        <v>4252663</v>
      </c>
      <c r="D65" s="253">
        <v>4259361</v>
      </c>
      <c r="E65" s="253">
        <v>4249921</v>
      </c>
      <c r="F65" s="116">
        <v>4123968</v>
      </c>
      <c r="G65" s="254">
        <v>4125792</v>
      </c>
      <c r="H65" s="254">
        <v>3985367</v>
      </c>
      <c r="I65" s="68">
        <v>3862796</v>
      </c>
      <c r="J65" s="68">
        <v>3746038</v>
      </c>
      <c r="K65" s="68">
        <v>3665532</v>
      </c>
      <c r="L65" s="68">
        <v>3616653</v>
      </c>
    </row>
    <row r="66" spans="1:12" s="35" customFormat="1" ht="12" customHeight="1">
      <c r="A66" s="252">
        <v>61</v>
      </c>
      <c r="B66" s="328" t="s">
        <v>326</v>
      </c>
      <c r="C66" s="253">
        <v>4215172</v>
      </c>
      <c r="D66" s="253">
        <v>4202894</v>
      </c>
      <c r="E66" s="253">
        <v>4091662</v>
      </c>
      <c r="F66" s="116">
        <v>4083962</v>
      </c>
      <c r="G66" s="254">
        <v>3954601</v>
      </c>
      <c r="H66" s="254">
        <v>3834428</v>
      </c>
      <c r="I66" s="68">
        <v>3715993</v>
      </c>
      <c r="J66" s="68">
        <v>3635651</v>
      </c>
      <c r="K66" s="68">
        <v>3586896</v>
      </c>
      <c r="L66" s="68">
        <v>3520058</v>
      </c>
    </row>
    <row r="67" spans="1:12" s="35" customFormat="1" ht="12" customHeight="1">
      <c r="A67" s="252">
        <v>62</v>
      </c>
      <c r="B67" s="328" t="s">
        <v>326</v>
      </c>
      <c r="C67" s="253">
        <v>4156645</v>
      </c>
      <c r="D67" s="253">
        <v>4043396</v>
      </c>
      <c r="E67" s="253">
        <v>4050159</v>
      </c>
      <c r="F67" s="116">
        <v>3911429</v>
      </c>
      <c r="G67" s="254">
        <v>3801935</v>
      </c>
      <c r="H67" s="254">
        <v>3685822</v>
      </c>
      <c r="I67" s="68">
        <v>3603520</v>
      </c>
      <c r="J67" s="68">
        <v>3554229</v>
      </c>
      <c r="K67" s="68">
        <v>3487798</v>
      </c>
      <c r="L67" s="68">
        <v>3494984</v>
      </c>
    </row>
    <row r="68" spans="1:12" s="35" customFormat="1" ht="12" customHeight="1">
      <c r="A68" s="252">
        <v>63</v>
      </c>
      <c r="B68" s="328" t="s">
        <v>326</v>
      </c>
      <c r="C68" s="253">
        <v>3996088</v>
      </c>
      <c r="D68" s="253">
        <v>4000235</v>
      </c>
      <c r="E68" s="253">
        <v>3875907</v>
      </c>
      <c r="F68" s="116">
        <v>3757382</v>
      </c>
      <c r="G68" s="254">
        <v>3651393</v>
      </c>
      <c r="H68" s="254">
        <v>3572379</v>
      </c>
      <c r="I68" s="68">
        <v>3519231</v>
      </c>
      <c r="J68" s="68">
        <v>3452640</v>
      </c>
      <c r="K68" s="68">
        <v>3460406</v>
      </c>
      <c r="L68" s="68">
        <v>3652141</v>
      </c>
    </row>
    <row r="69" spans="1:12" s="35" customFormat="1" ht="12" customHeight="1">
      <c r="A69" s="252">
        <v>64</v>
      </c>
      <c r="B69" s="328" t="s">
        <v>326</v>
      </c>
      <c r="C69" s="253">
        <v>3950578</v>
      </c>
      <c r="D69" s="253">
        <v>3825765</v>
      </c>
      <c r="E69" s="253">
        <v>3720053</v>
      </c>
      <c r="F69" s="116">
        <v>3606295</v>
      </c>
      <c r="G69" s="254">
        <v>3536156</v>
      </c>
      <c r="H69" s="254">
        <v>3488136</v>
      </c>
      <c r="I69" s="68">
        <v>3420461</v>
      </c>
      <c r="J69" s="68">
        <v>3426414</v>
      </c>
      <c r="K69" s="68">
        <v>3616755</v>
      </c>
      <c r="L69" s="68">
        <v>2706004</v>
      </c>
    </row>
    <row r="70" spans="1:12" s="35" customFormat="1" ht="12" customHeight="1">
      <c r="A70" s="252">
        <v>65</v>
      </c>
      <c r="B70" s="328" t="s">
        <v>326</v>
      </c>
      <c r="C70" s="253">
        <v>3774597</v>
      </c>
      <c r="D70" s="253">
        <v>3669600</v>
      </c>
      <c r="E70" s="253">
        <v>3567978</v>
      </c>
      <c r="F70" s="116">
        <v>3490890</v>
      </c>
      <c r="G70" s="254">
        <v>3450043</v>
      </c>
      <c r="H70" s="254">
        <v>3384449</v>
      </c>
      <c r="I70" s="68">
        <v>3391067</v>
      </c>
      <c r="J70" s="68">
        <v>3579451</v>
      </c>
      <c r="K70" s="68">
        <v>2674963</v>
      </c>
      <c r="L70" s="68">
        <v>2678485</v>
      </c>
    </row>
    <row r="71" spans="1:12" s="35" customFormat="1" ht="12" customHeight="1">
      <c r="A71" s="252">
        <v>66</v>
      </c>
      <c r="B71" s="328" t="s">
        <v>326</v>
      </c>
      <c r="C71" s="253">
        <v>3618069</v>
      </c>
      <c r="D71" s="253">
        <v>3516436</v>
      </c>
      <c r="E71" s="253">
        <v>3451069</v>
      </c>
      <c r="F71" s="116">
        <v>3403647</v>
      </c>
      <c r="G71" s="254">
        <v>3344134</v>
      </c>
      <c r="H71" s="254">
        <v>3347776</v>
      </c>
      <c r="I71" s="68">
        <v>3534440</v>
      </c>
      <c r="J71" s="68">
        <v>2641363</v>
      </c>
      <c r="K71" s="68">
        <v>2644095</v>
      </c>
      <c r="L71" s="68">
        <v>2621311</v>
      </c>
    </row>
    <row r="72" spans="1:12" s="35" customFormat="1" ht="12" customHeight="1">
      <c r="A72" s="252">
        <v>67</v>
      </c>
      <c r="B72" s="328" t="s">
        <v>326</v>
      </c>
      <c r="C72" s="253">
        <v>3464437</v>
      </c>
      <c r="D72" s="253">
        <v>3398755</v>
      </c>
      <c r="E72" s="253">
        <v>3361747</v>
      </c>
      <c r="F72" s="116">
        <v>3295266</v>
      </c>
      <c r="G72" s="254">
        <v>3304187</v>
      </c>
      <c r="H72" s="254">
        <v>3485502</v>
      </c>
      <c r="I72" s="68">
        <v>2604610</v>
      </c>
      <c r="J72" s="68">
        <v>2606850</v>
      </c>
      <c r="K72" s="68">
        <v>2584729</v>
      </c>
      <c r="L72" s="68">
        <v>2693683</v>
      </c>
    </row>
    <row r="73" spans="1:12" s="35" customFormat="1" ht="12" customHeight="1">
      <c r="A73" s="252">
        <v>68</v>
      </c>
      <c r="B73" s="328" t="s">
        <v>326</v>
      </c>
      <c r="C73" s="253">
        <v>3345475</v>
      </c>
      <c r="D73" s="253">
        <v>3307833</v>
      </c>
      <c r="E73" s="253">
        <v>3251249</v>
      </c>
      <c r="F73" s="116">
        <v>3251936</v>
      </c>
      <c r="G73" s="254">
        <v>3436357</v>
      </c>
      <c r="H73" s="254">
        <v>2572527</v>
      </c>
      <c r="I73" s="68">
        <v>2569911</v>
      </c>
      <c r="J73" s="68">
        <v>2546704</v>
      </c>
      <c r="K73" s="68">
        <v>2654661</v>
      </c>
      <c r="L73" s="68">
        <v>2359797</v>
      </c>
    </row>
    <row r="74" spans="1:12" s="35" customFormat="1" ht="12" customHeight="1">
      <c r="A74" s="252">
        <v>69</v>
      </c>
      <c r="B74" s="328" t="s">
        <v>326</v>
      </c>
      <c r="C74" s="253">
        <v>3252423</v>
      </c>
      <c r="D74" s="253">
        <v>3194269</v>
      </c>
      <c r="E74" s="253">
        <v>3204338</v>
      </c>
      <c r="F74" s="116">
        <v>3378344</v>
      </c>
      <c r="G74" s="254">
        <v>2532747</v>
      </c>
      <c r="H74" s="254">
        <v>2535012</v>
      </c>
      <c r="I74" s="68">
        <v>2508689</v>
      </c>
      <c r="J74" s="68">
        <v>2614073</v>
      </c>
      <c r="K74" s="68">
        <v>2322034</v>
      </c>
      <c r="L74" s="68">
        <v>2167815</v>
      </c>
    </row>
    <row r="75" spans="1:12" s="35" customFormat="1" ht="12" customHeight="1">
      <c r="A75" s="252">
        <v>70</v>
      </c>
      <c r="B75" s="328" t="s">
        <v>326</v>
      </c>
      <c r="C75" s="253">
        <v>3136704</v>
      </c>
      <c r="D75" s="253">
        <v>3144466</v>
      </c>
      <c r="E75" s="253">
        <v>3324662</v>
      </c>
      <c r="F75" s="116">
        <v>2487211</v>
      </c>
      <c r="G75" s="254">
        <v>2492490</v>
      </c>
      <c r="H75" s="254">
        <v>2466485</v>
      </c>
      <c r="I75" s="68">
        <v>2569502</v>
      </c>
      <c r="J75" s="68">
        <v>2281868</v>
      </c>
      <c r="K75" s="68">
        <v>2129160</v>
      </c>
      <c r="L75" s="68">
        <v>2062492</v>
      </c>
    </row>
    <row r="76" spans="1:12" s="35" customFormat="1" ht="12" customHeight="1">
      <c r="A76" s="252">
        <v>71</v>
      </c>
      <c r="B76" s="328" t="s">
        <v>326</v>
      </c>
      <c r="C76" s="253">
        <v>3083083</v>
      </c>
      <c r="D76" s="253">
        <v>3260552</v>
      </c>
      <c r="E76" s="253">
        <v>2443843</v>
      </c>
      <c r="F76" s="116">
        <v>2445650</v>
      </c>
      <c r="G76" s="254">
        <v>2421191</v>
      </c>
      <c r="H76" s="254">
        <v>2519748</v>
      </c>
      <c r="I76" s="68">
        <v>2238499</v>
      </c>
      <c r="J76" s="68">
        <v>2088118</v>
      </c>
      <c r="K76" s="68">
        <v>2022202</v>
      </c>
      <c r="L76" s="68">
        <v>1953510</v>
      </c>
    </row>
    <row r="77" spans="1:12" s="35" customFormat="1" ht="12" customHeight="1">
      <c r="A77" s="252">
        <v>72</v>
      </c>
      <c r="B77" s="328" t="s">
        <v>326</v>
      </c>
      <c r="C77" s="253">
        <v>3191048</v>
      </c>
      <c r="D77" s="253">
        <v>2392283</v>
      </c>
      <c r="E77" s="253">
        <v>2399286</v>
      </c>
      <c r="F77" s="116">
        <v>2371252</v>
      </c>
      <c r="G77" s="254">
        <v>2469605</v>
      </c>
      <c r="H77" s="254">
        <v>2194234</v>
      </c>
      <c r="I77" s="68">
        <v>2044846</v>
      </c>
      <c r="J77" s="68">
        <v>1979577</v>
      </c>
      <c r="K77" s="68">
        <v>1911725</v>
      </c>
      <c r="L77" s="68">
        <v>1883726</v>
      </c>
    </row>
    <row r="78" spans="1:12" s="35" customFormat="1" ht="12" customHeight="1">
      <c r="A78" s="252">
        <v>73</v>
      </c>
      <c r="B78" s="328" t="s">
        <v>326</v>
      </c>
      <c r="C78" s="253">
        <v>2334433</v>
      </c>
      <c r="D78" s="253">
        <v>2344633</v>
      </c>
      <c r="E78" s="253">
        <v>2321473</v>
      </c>
      <c r="F78" s="116">
        <v>2413647</v>
      </c>
      <c r="G78" s="254">
        <v>2146052</v>
      </c>
      <c r="H78" s="254">
        <v>2002191</v>
      </c>
      <c r="I78" s="68">
        <v>1934570</v>
      </c>
      <c r="J78" s="68">
        <v>1867432</v>
      </c>
      <c r="K78" s="68">
        <v>1839526</v>
      </c>
      <c r="L78" s="68">
        <v>1750221</v>
      </c>
    </row>
    <row r="79" spans="1:12" s="35" customFormat="1" ht="12" customHeight="1">
      <c r="A79" s="252">
        <v>74</v>
      </c>
      <c r="B79" s="328" t="s">
        <v>326</v>
      </c>
      <c r="C79" s="253">
        <v>2283164</v>
      </c>
      <c r="D79" s="253">
        <v>2263489</v>
      </c>
      <c r="E79" s="253">
        <v>2357801</v>
      </c>
      <c r="F79" s="116">
        <v>2092487</v>
      </c>
      <c r="G79" s="254">
        <v>1953711</v>
      </c>
      <c r="H79" s="254">
        <v>1890366</v>
      </c>
      <c r="I79" s="68">
        <v>1820632</v>
      </c>
      <c r="J79" s="68">
        <v>1792678</v>
      </c>
      <c r="K79" s="68">
        <v>1705033</v>
      </c>
      <c r="L79" s="68">
        <v>1685890</v>
      </c>
    </row>
    <row r="80" spans="1:12" s="35" customFormat="1" ht="12" customHeight="1">
      <c r="A80" s="252">
        <v>75</v>
      </c>
      <c r="B80" s="328" t="s">
        <v>326</v>
      </c>
      <c r="C80" s="253">
        <v>2198286</v>
      </c>
      <c r="D80" s="253">
        <v>2293604</v>
      </c>
      <c r="E80" s="253">
        <v>2039236</v>
      </c>
      <c r="F80" s="116">
        <v>1900211</v>
      </c>
      <c r="G80" s="254">
        <v>1839823</v>
      </c>
      <c r="H80" s="254">
        <v>1774697</v>
      </c>
      <c r="I80" s="68">
        <v>1743415</v>
      </c>
      <c r="J80" s="68">
        <v>1657349</v>
      </c>
      <c r="K80" s="68">
        <v>1638121</v>
      </c>
      <c r="L80" s="68">
        <v>1631754</v>
      </c>
    </row>
    <row r="81" spans="1:12" s="35" customFormat="1" ht="12" customHeight="1">
      <c r="A81" s="252">
        <v>76</v>
      </c>
      <c r="B81" s="328" t="s">
        <v>326</v>
      </c>
      <c r="C81" s="253">
        <v>2222392</v>
      </c>
      <c r="D81" s="253">
        <v>1978012</v>
      </c>
      <c r="E81" s="253">
        <v>1847158</v>
      </c>
      <c r="F81" s="116">
        <v>1784266</v>
      </c>
      <c r="G81" s="254">
        <v>1722041</v>
      </c>
      <c r="H81" s="254">
        <v>1694648</v>
      </c>
      <c r="I81" s="68">
        <v>1607329</v>
      </c>
      <c r="J81" s="68">
        <v>1587795</v>
      </c>
      <c r="K81" s="68">
        <v>1580924</v>
      </c>
      <c r="L81" s="68">
        <v>1481577</v>
      </c>
    </row>
    <row r="82" spans="1:12" s="35" customFormat="1" ht="12" customHeight="1">
      <c r="A82" s="252">
        <v>77</v>
      </c>
      <c r="B82" s="328" t="s">
        <v>326</v>
      </c>
      <c r="C82" s="253">
        <v>1911261</v>
      </c>
      <c r="D82" s="253">
        <v>1786181</v>
      </c>
      <c r="E82" s="253">
        <v>1729114</v>
      </c>
      <c r="F82" s="116">
        <v>1664566</v>
      </c>
      <c r="G82" s="254">
        <v>1639085</v>
      </c>
      <c r="H82" s="254">
        <v>1557239</v>
      </c>
      <c r="I82" s="68">
        <v>1534778</v>
      </c>
      <c r="J82" s="68">
        <v>1527275</v>
      </c>
      <c r="K82" s="68">
        <v>1430570</v>
      </c>
      <c r="L82" s="68">
        <v>1449048</v>
      </c>
    </row>
    <row r="83" spans="1:12" s="35" customFormat="1" ht="12" customHeight="1">
      <c r="A83" s="252">
        <v>78</v>
      </c>
      <c r="B83" s="328" t="s">
        <v>326</v>
      </c>
      <c r="C83" s="253">
        <v>1720817</v>
      </c>
      <c r="D83" s="253">
        <v>1666402</v>
      </c>
      <c r="E83" s="253">
        <v>1607240</v>
      </c>
      <c r="F83" s="116">
        <v>1578915</v>
      </c>
      <c r="G83" s="254">
        <v>1500813</v>
      </c>
      <c r="H83" s="254">
        <v>1481505</v>
      </c>
      <c r="I83" s="68">
        <v>1471162</v>
      </c>
      <c r="J83" s="68">
        <v>1377032</v>
      </c>
      <c r="K83" s="68">
        <v>1394357</v>
      </c>
      <c r="L83" s="68">
        <v>1402054</v>
      </c>
    </row>
    <row r="84" spans="1:12" s="35" customFormat="1" ht="12" customHeight="1">
      <c r="A84" s="252">
        <v>79</v>
      </c>
      <c r="B84" s="328" t="s">
        <v>326</v>
      </c>
      <c r="C84" s="253">
        <v>1599909</v>
      </c>
      <c r="D84" s="253">
        <v>1542867</v>
      </c>
      <c r="E84" s="253">
        <v>1518513</v>
      </c>
      <c r="F84" s="116">
        <v>1439937</v>
      </c>
      <c r="G84" s="254">
        <v>1422071</v>
      </c>
      <c r="H84" s="254">
        <v>1414235</v>
      </c>
      <c r="I84" s="68">
        <v>1321197</v>
      </c>
      <c r="J84" s="68">
        <v>1337088</v>
      </c>
      <c r="K84" s="68">
        <v>1343609</v>
      </c>
      <c r="L84" s="68">
        <v>1354769</v>
      </c>
    </row>
    <row r="85" spans="1:12" s="35" customFormat="1" ht="12" customHeight="1">
      <c r="A85" s="252">
        <v>80</v>
      </c>
      <c r="B85" s="328" t="s">
        <v>326</v>
      </c>
      <c r="C85" s="253">
        <v>1475278</v>
      </c>
      <c r="D85" s="253">
        <v>1451583</v>
      </c>
      <c r="E85" s="253">
        <v>1378494</v>
      </c>
      <c r="F85" s="116">
        <v>1358260</v>
      </c>
      <c r="G85" s="254">
        <v>1351196</v>
      </c>
      <c r="H85" s="254">
        <v>1264072</v>
      </c>
      <c r="I85" s="68">
        <v>1277377</v>
      </c>
      <c r="J85" s="68">
        <v>1282492</v>
      </c>
      <c r="K85" s="68">
        <v>1292394</v>
      </c>
      <c r="L85" s="68">
        <v>1319594</v>
      </c>
    </row>
    <row r="86" spans="1:12" s="35" customFormat="1" ht="12" customHeight="1">
      <c r="A86" s="252">
        <v>81</v>
      </c>
      <c r="B86" s="328" t="s">
        <v>326</v>
      </c>
      <c r="C86" s="253">
        <v>1381641</v>
      </c>
      <c r="D86" s="253">
        <v>1311488</v>
      </c>
      <c r="E86" s="253">
        <v>1293831</v>
      </c>
      <c r="F86" s="116">
        <v>1284298</v>
      </c>
      <c r="G86" s="254">
        <v>1201044</v>
      </c>
      <c r="H86" s="254">
        <v>1216009</v>
      </c>
      <c r="I86" s="68">
        <v>1219160</v>
      </c>
      <c r="J86" s="68">
        <v>1227499</v>
      </c>
      <c r="K86" s="68">
        <v>1252587</v>
      </c>
      <c r="L86" s="68">
        <v>1212472</v>
      </c>
    </row>
    <row r="87" spans="1:12" s="35" customFormat="1" ht="12" customHeight="1">
      <c r="A87" s="252">
        <v>82</v>
      </c>
      <c r="B87" s="328" t="s">
        <v>326</v>
      </c>
      <c r="C87" s="253">
        <v>1241341</v>
      </c>
      <c r="D87" s="253">
        <v>1224165</v>
      </c>
      <c r="E87" s="253">
        <v>1216640</v>
      </c>
      <c r="F87" s="116">
        <v>1135109</v>
      </c>
      <c r="G87" s="254">
        <v>1148948</v>
      </c>
      <c r="H87" s="254">
        <v>1153634</v>
      </c>
      <c r="I87" s="68">
        <v>1160321</v>
      </c>
      <c r="J87" s="68">
        <v>1183022</v>
      </c>
      <c r="K87" s="68">
        <v>1144202</v>
      </c>
      <c r="L87" s="68">
        <v>1158233</v>
      </c>
    </row>
    <row r="88" spans="1:12" s="35" customFormat="1" ht="12" customHeight="1">
      <c r="A88" s="252">
        <v>83</v>
      </c>
      <c r="B88" s="328" t="s">
        <v>326</v>
      </c>
      <c r="C88" s="253">
        <v>1151190</v>
      </c>
      <c r="D88" s="253">
        <v>1143669</v>
      </c>
      <c r="E88" s="253">
        <v>1068110</v>
      </c>
      <c r="F88" s="116">
        <v>1079082</v>
      </c>
      <c r="G88" s="254">
        <v>1082562</v>
      </c>
      <c r="H88" s="254">
        <v>1090465</v>
      </c>
      <c r="I88" s="68">
        <v>1111120</v>
      </c>
      <c r="J88" s="68">
        <v>1073424</v>
      </c>
      <c r="K88" s="68">
        <v>1085805</v>
      </c>
      <c r="L88" s="68">
        <v>1081339</v>
      </c>
    </row>
    <row r="89" spans="1:12" s="35" customFormat="1" ht="12" customHeight="1">
      <c r="A89" s="252">
        <v>84</v>
      </c>
      <c r="B89" s="328" t="s">
        <v>326</v>
      </c>
      <c r="C89" s="253">
        <v>1067757</v>
      </c>
      <c r="D89" s="253">
        <v>996403</v>
      </c>
      <c r="E89" s="253">
        <v>1008215</v>
      </c>
      <c r="F89" s="116">
        <v>1008890</v>
      </c>
      <c r="G89" s="254">
        <v>1015591</v>
      </c>
      <c r="H89" s="254">
        <v>1036186</v>
      </c>
      <c r="I89" s="68">
        <v>1000660</v>
      </c>
      <c r="J89" s="68">
        <v>1011038</v>
      </c>
      <c r="K89" s="68">
        <v>1005999</v>
      </c>
      <c r="L89" s="68">
        <v>986942</v>
      </c>
    </row>
    <row r="90" spans="1:12" s="35" customFormat="1" ht="12" customHeight="1">
      <c r="A90" s="7" t="s">
        <v>65</v>
      </c>
      <c r="B90" s="328" t="s">
        <v>326</v>
      </c>
      <c r="C90" s="253">
        <v>6604958</v>
      </c>
      <c r="D90" s="253">
        <v>6544503</v>
      </c>
      <c r="E90" s="253">
        <v>6468682</v>
      </c>
      <c r="F90" s="116">
        <v>6380331</v>
      </c>
      <c r="G90" s="254">
        <v>6287161</v>
      </c>
      <c r="H90" s="255">
        <v>6162231</v>
      </c>
      <c r="I90" s="68">
        <v>6040789</v>
      </c>
      <c r="J90" s="68">
        <v>5881617</v>
      </c>
      <c r="K90" s="68">
        <v>5712817</v>
      </c>
      <c r="L90" s="68">
        <v>5542500</v>
      </c>
    </row>
    <row r="91" spans="1:12" s="35" customFormat="1">
      <c r="A91" s="265" t="s">
        <v>131</v>
      </c>
      <c r="B91" s="328" t="s">
        <v>326</v>
      </c>
      <c r="C91" s="118">
        <v>38.4</v>
      </c>
      <c r="D91" s="118">
        <v>38.200000000000003</v>
      </c>
      <c r="E91" s="118">
        <v>38</v>
      </c>
      <c r="F91" s="118">
        <v>37.9</v>
      </c>
      <c r="G91" s="256">
        <v>37.799999999999997</v>
      </c>
      <c r="H91" s="256">
        <v>37.700000000000003</v>
      </c>
      <c r="I91" s="40">
        <v>37.6</v>
      </c>
      <c r="J91" s="40">
        <v>37.5</v>
      </c>
      <c r="K91" s="40">
        <v>37.299999999999997</v>
      </c>
      <c r="L91" s="41">
        <v>37</v>
      </c>
    </row>
    <row r="92" spans="1:12">
      <c r="A92" s="257" t="s">
        <v>66</v>
      </c>
      <c r="B92" s="329" t="s">
        <v>326</v>
      </c>
      <c r="C92" s="141">
        <v>161657324</v>
      </c>
      <c r="D92" s="141">
        <v>161128679</v>
      </c>
      <c r="E92" s="141">
        <v>160408119</v>
      </c>
      <c r="F92" s="141">
        <v>159078923</v>
      </c>
      <c r="G92" s="258">
        <v>158229297</v>
      </c>
      <c r="H92" s="258">
        <v>156936487</v>
      </c>
      <c r="I92" s="142">
        <v>155651602</v>
      </c>
      <c r="J92" s="143">
        <v>154475823</v>
      </c>
      <c r="K92" s="142">
        <v>153261754</v>
      </c>
      <c r="L92" s="142">
        <v>152087847</v>
      </c>
    </row>
    <row r="93" spans="1:12">
      <c r="A93" s="259">
        <v>0</v>
      </c>
      <c r="B93" s="330" t="s">
        <v>326</v>
      </c>
      <c r="C93" s="144">
        <v>1935117</v>
      </c>
      <c r="D93" s="144">
        <v>1968505</v>
      </c>
      <c r="E93" s="144">
        <v>2015150</v>
      </c>
      <c r="F93" s="144">
        <v>2030478</v>
      </c>
      <c r="G93" s="260">
        <v>2035134</v>
      </c>
      <c r="H93" s="260">
        <v>2017857</v>
      </c>
      <c r="I93" s="145">
        <v>2016727</v>
      </c>
      <c r="J93" s="145">
        <v>2015472</v>
      </c>
      <c r="K93" s="145">
        <v>2027933</v>
      </c>
      <c r="L93" s="145">
        <v>2018372</v>
      </c>
    </row>
    <row r="94" spans="1:12">
      <c r="A94" s="259">
        <v>1</v>
      </c>
      <c r="B94" s="330" t="s">
        <v>326</v>
      </c>
      <c r="C94" s="144">
        <v>1958585</v>
      </c>
      <c r="D94" s="144">
        <v>2001387</v>
      </c>
      <c r="E94" s="144">
        <v>2031718</v>
      </c>
      <c r="F94" s="144">
        <v>2041158</v>
      </c>
      <c r="G94" s="260">
        <v>2029295</v>
      </c>
      <c r="H94" s="260">
        <v>2023253</v>
      </c>
      <c r="I94" s="145">
        <v>2022013</v>
      </c>
      <c r="J94" s="145">
        <v>2034379</v>
      </c>
      <c r="K94" s="145">
        <v>2025013</v>
      </c>
      <c r="L94" s="145">
        <v>2020300</v>
      </c>
    </row>
    <row r="95" spans="1:12">
      <c r="A95" s="259">
        <v>2</v>
      </c>
      <c r="B95" s="330" t="s">
        <v>326</v>
      </c>
      <c r="C95" s="144">
        <v>2005544</v>
      </c>
      <c r="D95" s="144">
        <v>2040071</v>
      </c>
      <c r="E95" s="144">
        <v>2056625</v>
      </c>
      <c r="F95" s="144">
        <v>2043022</v>
      </c>
      <c r="G95" s="260">
        <v>2026604</v>
      </c>
      <c r="H95" s="260">
        <v>2022502</v>
      </c>
      <c r="I95" s="145">
        <v>2040455</v>
      </c>
      <c r="J95" s="145">
        <v>2031037</v>
      </c>
      <c r="K95" s="145">
        <v>2026458</v>
      </c>
      <c r="L95" s="145">
        <v>2088657</v>
      </c>
    </row>
    <row r="96" spans="1:12">
      <c r="A96" s="259">
        <v>3</v>
      </c>
      <c r="B96" s="330" t="s">
        <v>326</v>
      </c>
      <c r="C96" s="144">
        <v>2043010</v>
      </c>
      <c r="D96" s="144">
        <v>2064235</v>
      </c>
      <c r="E96" s="144">
        <v>2050474</v>
      </c>
      <c r="F96" s="144">
        <v>2034666</v>
      </c>
      <c r="G96" s="260">
        <v>2030644</v>
      </c>
      <c r="H96" s="260">
        <v>2048618</v>
      </c>
      <c r="I96" s="145">
        <v>2036418</v>
      </c>
      <c r="J96" s="145">
        <v>2031776</v>
      </c>
      <c r="K96" s="145">
        <v>2094064</v>
      </c>
      <c r="L96" s="145">
        <v>2101282</v>
      </c>
    </row>
    <row r="97" spans="1:12">
      <c r="A97" s="259">
        <v>4</v>
      </c>
      <c r="B97" s="330" t="s">
        <v>326</v>
      </c>
      <c r="C97" s="144">
        <v>2066951</v>
      </c>
      <c r="D97" s="144">
        <v>2058004</v>
      </c>
      <c r="E97" s="144">
        <v>2042001</v>
      </c>
      <c r="F97" s="144">
        <v>2037529</v>
      </c>
      <c r="G97" s="260">
        <v>2055924</v>
      </c>
      <c r="H97" s="260">
        <v>2043498</v>
      </c>
      <c r="I97" s="145">
        <v>2036805</v>
      </c>
      <c r="J97" s="145">
        <v>2099022</v>
      </c>
      <c r="K97" s="145">
        <v>2106308</v>
      </c>
      <c r="L97" s="145">
        <v>2084338</v>
      </c>
    </row>
    <row r="98" spans="1:12">
      <c r="A98" s="259">
        <v>5</v>
      </c>
      <c r="B98" s="330" t="s">
        <v>326</v>
      </c>
      <c r="C98" s="144">
        <v>2061200</v>
      </c>
      <c r="D98" s="144">
        <v>2049511</v>
      </c>
      <c r="E98" s="144">
        <v>2045050</v>
      </c>
      <c r="F98" s="144">
        <v>2062134</v>
      </c>
      <c r="G98" s="260">
        <v>2050848</v>
      </c>
      <c r="H98" s="260">
        <v>2043467</v>
      </c>
      <c r="I98" s="145">
        <v>2104237</v>
      </c>
      <c r="J98" s="145">
        <v>2111458</v>
      </c>
      <c r="K98" s="145">
        <v>2089530</v>
      </c>
      <c r="L98" s="145">
        <v>2076600</v>
      </c>
    </row>
    <row r="99" spans="1:12">
      <c r="A99" s="259">
        <v>6</v>
      </c>
      <c r="B99" s="330" t="s">
        <v>326</v>
      </c>
      <c r="C99" s="144">
        <v>2052956</v>
      </c>
      <c r="D99" s="144">
        <v>2052229</v>
      </c>
      <c r="E99" s="144">
        <v>2069201</v>
      </c>
      <c r="F99" s="144">
        <v>2056414</v>
      </c>
      <c r="G99" s="260">
        <v>2050663</v>
      </c>
      <c r="H99" s="260">
        <v>2110328</v>
      </c>
      <c r="I99" s="145">
        <v>2116881</v>
      </c>
      <c r="J99" s="145">
        <v>2094879</v>
      </c>
      <c r="K99" s="145">
        <v>2081991</v>
      </c>
      <c r="L99" s="145">
        <v>2079475</v>
      </c>
    </row>
    <row r="100" spans="1:12">
      <c r="A100" s="259">
        <v>7</v>
      </c>
      <c r="B100" s="330" t="s">
        <v>326</v>
      </c>
      <c r="C100" s="144">
        <v>2055735</v>
      </c>
      <c r="D100" s="144">
        <v>2076156</v>
      </c>
      <c r="E100" s="144">
        <v>2063003</v>
      </c>
      <c r="F100" s="144">
        <v>2055665</v>
      </c>
      <c r="G100" s="260">
        <v>2117118</v>
      </c>
      <c r="H100" s="260">
        <v>2122240</v>
      </c>
      <c r="I100" s="145">
        <v>2100120</v>
      </c>
      <c r="J100" s="145">
        <v>2087135</v>
      </c>
      <c r="K100" s="145">
        <v>2084608</v>
      </c>
      <c r="L100" s="145">
        <v>2063210</v>
      </c>
    </row>
    <row r="101" spans="1:12">
      <c r="A101" s="259">
        <v>8</v>
      </c>
      <c r="B101" s="330" t="s">
        <v>326</v>
      </c>
      <c r="C101" s="144">
        <v>2079723</v>
      </c>
      <c r="D101" s="144">
        <v>2069621</v>
      </c>
      <c r="E101" s="144">
        <v>2062172</v>
      </c>
      <c r="F101" s="144">
        <v>2122016</v>
      </c>
      <c r="G101" s="260">
        <v>2128825</v>
      </c>
      <c r="H101" s="260">
        <v>2105122</v>
      </c>
      <c r="I101" s="145">
        <v>2092455</v>
      </c>
      <c r="J101" s="145">
        <v>2089824</v>
      </c>
      <c r="K101" s="145">
        <v>2068376</v>
      </c>
      <c r="L101" s="145">
        <v>2054558</v>
      </c>
    </row>
    <row r="102" spans="1:12">
      <c r="A102" s="259">
        <v>9</v>
      </c>
      <c r="B102" s="330" t="s">
        <v>326</v>
      </c>
      <c r="C102" s="144">
        <v>2073148</v>
      </c>
      <c r="D102" s="144">
        <v>2068473</v>
      </c>
      <c r="E102" s="144">
        <v>2128715</v>
      </c>
      <c r="F102" s="144">
        <v>2133694</v>
      </c>
      <c r="G102" s="260">
        <v>2111678</v>
      </c>
      <c r="H102" s="260">
        <v>2097272</v>
      </c>
      <c r="I102" s="145">
        <v>2095281</v>
      </c>
      <c r="J102" s="145">
        <v>2073688</v>
      </c>
      <c r="K102" s="145">
        <v>2059793</v>
      </c>
      <c r="L102" s="145">
        <v>2107196</v>
      </c>
    </row>
    <row r="103" spans="1:12">
      <c r="A103" s="259">
        <v>10</v>
      </c>
      <c r="B103" s="330" t="s">
        <v>326</v>
      </c>
      <c r="C103" s="144">
        <v>2071778</v>
      </c>
      <c r="D103" s="144">
        <v>2134896</v>
      </c>
      <c r="E103" s="144">
        <v>2140682</v>
      </c>
      <c r="F103" s="144">
        <v>2116601</v>
      </c>
      <c r="G103" s="260">
        <v>2103943</v>
      </c>
      <c r="H103" s="260">
        <v>2099874</v>
      </c>
      <c r="I103" s="145">
        <v>2078973</v>
      </c>
      <c r="J103" s="145">
        <v>2064919</v>
      </c>
      <c r="K103" s="145">
        <v>2112208</v>
      </c>
      <c r="L103" s="145">
        <v>2142323</v>
      </c>
    </row>
    <row r="104" spans="1:12">
      <c r="A104" s="259">
        <v>11</v>
      </c>
      <c r="B104" s="330" t="s">
        <v>326</v>
      </c>
      <c r="C104" s="144">
        <v>2138037</v>
      </c>
      <c r="D104" s="144">
        <v>2146785</v>
      </c>
      <c r="E104" s="144">
        <v>2123819</v>
      </c>
      <c r="F104" s="144">
        <v>2108491</v>
      </c>
      <c r="G104" s="260">
        <v>2106742</v>
      </c>
      <c r="H104" s="260">
        <v>2083687</v>
      </c>
      <c r="I104" s="145">
        <v>2070314</v>
      </c>
      <c r="J104" s="145">
        <v>2117427</v>
      </c>
      <c r="K104" s="145">
        <v>2147411</v>
      </c>
      <c r="L104" s="145">
        <v>2104911</v>
      </c>
    </row>
    <row r="105" spans="1:12">
      <c r="A105" s="259">
        <v>12</v>
      </c>
      <c r="B105" s="330" t="s">
        <v>326</v>
      </c>
      <c r="C105" s="144">
        <v>2149819</v>
      </c>
      <c r="D105" s="144">
        <v>2129623</v>
      </c>
      <c r="E105" s="144">
        <v>2116260</v>
      </c>
      <c r="F105" s="144">
        <v>2111065</v>
      </c>
      <c r="G105" s="260">
        <v>2090780</v>
      </c>
      <c r="H105" s="260">
        <v>2075243</v>
      </c>
      <c r="I105" s="145">
        <v>2122985</v>
      </c>
      <c r="J105" s="145">
        <v>2152790</v>
      </c>
      <c r="K105" s="145">
        <v>2110179</v>
      </c>
      <c r="L105" s="145">
        <v>2103752</v>
      </c>
    </row>
    <row r="106" spans="1:12">
      <c r="A106" s="259">
        <v>13</v>
      </c>
      <c r="B106" s="330" t="s">
        <v>326</v>
      </c>
      <c r="C106" s="144">
        <v>2132987</v>
      </c>
      <c r="D106" s="144">
        <v>2121925</v>
      </c>
      <c r="E106" s="144">
        <v>2119558</v>
      </c>
      <c r="F106" s="144">
        <v>2095103</v>
      </c>
      <c r="G106" s="260">
        <v>2082704</v>
      </c>
      <c r="H106" s="260">
        <v>2128187</v>
      </c>
      <c r="I106" s="145">
        <v>2158489</v>
      </c>
      <c r="J106" s="145">
        <v>2115704</v>
      </c>
      <c r="K106" s="145">
        <v>2109176</v>
      </c>
      <c r="L106" s="145">
        <v>2105001</v>
      </c>
    </row>
    <row r="107" spans="1:12">
      <c r="A107" s="259">
        <v>14</v>
      </c>
      <c r="B107" s="330" t="s">
        <v>326</v>
      </c>
      <c r="C107" s="144">
        <v>2125640</v>
      </c>
      <c r="D107" s="144">
        <v>2125611</v>
      </c>
      <c r="E107" s="144">
        <v>2104753</v>
      </c>
      <c r="F107" s="144">
        <v>2087472</v>
      </c>
      <c r="G107" s="260">
        <v>2136219</v>
      </c>
      <c r="H107" s="260">
        <v>2164228</v>
      </c>
      <c r="I107" s="145">
        <v>2121762</v>
      </c>
      <c r="J107" s="145">
        <v>2115099</v>
      </c>
      <c r="K107" s="145">
        <v>2110913</v>
      </c>
      <c r="L107" s="145">
        <v>2122894</v>
      </c>
    </row>
    <row r="108" spans="1:12">
      <c r="A108" s="259">
        <v>15</v>
      </c>
      <c r="B108" s="330" t="s">
        <v>326</v>
      </c>
      <c r="C108" s="144">
        <v>2129720</v>
      </c>
      <c r="D108" s="144">
        <v>2111626</v>
      </c>
      <c r="E108" s="144">
        <v>2098809</v>
      </c>
      <c r="F108" s="144">
        <v>2142150</v>
      </c>
      <c r="G108" s="260">
        <v>2172989</v>
      </c>
      <c r="H108" s="260">
        <v>2128424</v>
      </c>
      <c r="I108" s="145">
        <v>2121923</v>
      </c>
      <c r="J108" s="145">
        <v>2117566</v>
      </c>
      <c r="K108" s="145">
        <v>2129658</v>
      </c>
      <c r="L108" s="145">
        <v>2170349</v>
      </c>
    </row>
    <row r="109" spans="1:12">
      <c r="A109" s="259">
        <v>16</v>
      </c>
      <c r="B109" s="330" t="s">
        <v>326</v>
      </c>
      <c r="C109" s="144">
        <v>2116165</v>
      </c>
      <c r="D109" s="144">
        <v>2106746</v>
      </c>
      <c r="E109" s="144">
        <v>2155909</v>
      </c>
      <c r="F109" s="144">
        <v>2181141</v>
      </c>
      <c r="G109" s="260">
        <v>2139271</v>
      </c>
      <c r="H109" s="260">
        <v>2130938</v>
      </c>
      <c r="I109" s="145">
        <v>2125923</v>
      </c>
      <c r="J109" s="145">
        <v>2137819</v>
      </c>
      <c r="K109" s="145">
        <v>2178785</v>
      </c>
      <c r="L109" s="145">
        <v>2214816</v>
      </c>
    </row>
    <row r="110" spans="1:12">
      <c r="A110" s="259">
        <v>17</v>
      </c>
      <c r="B110" s="330" t="s">
        <v>326</v>
      </c>
      <c r="C110" s="144">
        <v>2112553</v>
      </c>
      <c r="D110" s="144">
        <v>2165445</v>
      </c>
      <c r="E110" s="144">
        <v>2197871</v>
      </c>
      <c r="F110" s="144">
        <v>2150416</v>
      </c>
      <c r="G110" s="260">
        <v>2145174</v>
      </c>
      <c r="H110" s="260">
        <v>2138809</v>
      </c>
      <c r="I110" s="145">
        <v>2148248</v>
      </c>
      <c r="J110" s="145">
        <v>2188969</v>
      </c>
      <c r="K110" s="145">
        <v>2225385</v>
      </c>
      <c r="L110" s="145">
        <v>2252350</v>
      </c>
    </row>
    <row r="111" spans="1:12">
      <c r="A111" s="259">
        <v>18</v>
      </c>
      <c r="B111" s="330" t="s">
        <v>326</v>
      </c>
      <c r="C111" s="144">
        <v>2172385</v>
      </c>
      <c r="D111" s="144">
        <v>2209794</v>
      </c>
      <c r="E111" s="144">
        <v>2169468</v>
      </c>
      <c r="F111" s="144">
        <v>2158502</v>
      </c>
      <c r="G111" s="260">
        <v>2156041</v>
      </c>
      <c r="H111" s="260">
        <v>2165062</v>
      </c>
      <c r="I111" s="145">
        <v>2200703</v>
      </c>
      <c r="J111" s="145">
        <v>2236877</v>
      </c>
      <c r="K111" s="145">
        <v>2264288</v>
      </c>
      <c r="L111" s="145">
        <v>2305342</v>
      </c>
    </row>
    <row r="112" spans="1:12">
      <c r="A112" s="259">
        <v>19</v>
      </c>
      <c r="B112" s="330" t="s">
        <v>326</v>
      </c>
      <c r="C112" s="144">
        <v>2214784</v>
      </c>
      <c r="D112" s="144">
        <v>2181297</v>
      </c>
      <c r="E112" s="144">
        <v>2178434</v>
      </c>
      <c r="F112" s="144">
        <v>2169637</v>
      </c>
      <c r="G112" s="260">
        <v>2184392</v>
      </c>
      <c r="H112" s="260">
        <v>2220790</v>
      </c>
      <c r="I112" s="145">
        <v>2249393</v>
      </c>
      <c r="J112" s="145">
        <v>2277348</v>
      </c>
      <c r="K112" s="145">
        <v>2319200</v>
      </c>
      <c r="L112" s="145">
        <v>2334499</v>
      </c>
    </row>
    <row r="113" spans="1:12">
      <c r="A113" s="259">
        <v>20</v>
      </c>
      <c r="B113" s="330" t="s">
        <v>326</v>
      </c>
      <c r="C113" s="144">
        <v>2183139</v>
      </c>
      <c r="D113" s="144">
        <v>2186613</v>
      </c>
      <c r="E113" s="144">
        <v>2187409</v>
      </c>
      <c r="F113" s="144">
        <v>2197366</v>
      </c>
      <c r="G113" s="260">
        <v>2240373</v>
      </c>
      <c r="H113" s="260">
        <v>2269570</v>
      </c>
      <c r="I113" s="145">
        <v>2289607</v>
      </c>
      <c r="J113" s="145">
        <v>2334118</v>
      </c>
      <c r="K113" s="145">
        <v>2348048</v>
      </c>
      <c r="L113" s="145">
        <v>2331646</v>
      </c>
    </row>
    <row r="114" spans="1:12">
      <c r="A114" s="259">
        <v>21</v>
      </c>
      <c r="B114" s="330" t="s">
        <v>326</v>
      </c>
      <c r="C114" s="144">
        <v>2187086</v>
      </c>
      <c r="D114" s="144">
        <v>2193614</v>
      </c>
      <c r="E114" s="144">
        <v>2213975</v>
      </c>
      <c r="F114" s="144">
        <v>2253024</v>
      </c>
      <c r="G114" s="260">
        <v>2290006</v>
      </c>
      <c r="H114" s="260">
        <v>2310734</v>
      </c>
      <c r="I114" s="145">
        <v>2347878</v>
      </c>
      <c r="J114" s="145">
        <v>2365798</v>
      </c>
      <c r="K114" s="145">
        <v>2344299</v>
      </c>
      <c r="L114" s="145">
        <v>2241016</v>
      </c>
    </row>
    <row r="115" spans="1:12">
      <c r="A115" s="259">
        <v>22</v>
      </c>
      <c r="B115" s="330" t="s">
        <v>326</v>
      </c>
      <c r="C115" s="144">
        <v>2195296</v>
      </c>
      <c r="D115" s="144">
        <v>2219586</v>
      </c>
      <c r="E115" s="144">
        <v>2270148</v>
      </c>
      <c r="F115" s="144">
        <v>2302042</v>
      </c>
      <c r="G115" s="260">
        <v>2331696</v>
      </c>
      <c r="H115" s="260">
        <v>2367842</v>
      </c>
      <c r="I115" s="145">
        <v>2381555</v>
      </c>
      <c r="J115" s="145">
        <v>2361600</v>
      </c>
      <c r="K115" s="145">
        <v>2253052</v>
      </c>
      <c r="L115" s="145">
        <v>2188291</v>
      </c>
    </row>
    <row r="116" spans="1:12">
      <c r="A116" s="259">
        <v>23</v>
      </c>
      <c r="B116" s="330" t="s">
        <v>326</v>
      </c>
      <c r="C116" s="144">
        <v>2221758</v>
      </c>
      <c r="D116" s="144">
        <v>2276330</v>
      </c>
      <c r="E116" s="144">
        <v>2318784</v>
      </c>
      <c r="F116" s="144">
        <v>2342323</v>
      </c>
      <c r="G116" s="260">
        <v>2387842</v>
      </c>
      <c r="H116" s="260">
        <v>2399883</v>
      </c>
      <c r="I116" s="145">
        <v>2376407</v>
      </c>
      <c r="J116" s="145">
        <v>2269534</v>
      </c>
      <c r="K116" s="145">
        <v>2200111</v>
      </c>
      <c r="L116" s="145">
        <v>2151108</v>
      </c>
    </row>
    <row r="117" spans="1:12">
      <c r="A117" s="259">
        <v>24</v>
      </c>
      <c r="B117" s="330" t="s">
        <v>326</v>
      </c>
      <c r="C117" s="144">
        <v>2277473</v>
      </c>
      <c r="D117" s="144">
        <v>2325404</v>
      </c>
      <c r="E117" s="144">
        <v>2358826</v>
      </c>
      <c r="F117" s="144">
        <v>2396310</v>
      </c>
      <c r="G117" s="260">
        <v>2417937</v>
      </c>
      <c r="H117" s="260">
        <v>2391398</v>
      </c>
      <c r="I117" s="145">
        <v>2283518</v>
      </c>
      <c r="J117" s="145">
        <v>2215938</v>
      </c>
      <c r="K117" s="145">
        <v>2162602</v>
      </c>
      <c r="L117" s="145">
        <v>2161538</v>
      </c>
    </row>
    <row r="118" spans="1:12">
      <c r="A118" s="259">
        <v>25</v>
      </c>
      <c r="B118" s="330" t="s">
        <v>326</v>
      </c>
      <c r="C118" s="144">
        <v>2325853</v>
      </c>
      <c r="D118" s="144">
        <v>2365722</v>
      </c>
      <c r="E118" s="144">
        <v>2413370</v>
      </c>
      <c r="F118" s="144">
        <v>2425812</v>
      </c>
      <c r="G118" s="260">
        <v>2407515</v>
      </c>
      <c r="H118" s="260">
        <v>2295836</v>
      </c>
      <c r="I118" s="145">
        <v>2229093</v>
      </c>
      <c r="J118" s="145">
        <v>2178092</v>
      </c>
      <c r="K118" s="145">
        <v>2172123</v>
      </c>
      <c r="L118" s="145">
        <v>2177538</v>
      </c>
    </row>
    <row r="119" spans="1:12">
      <c r="A119" s="259">
        <v>26</v>
      </c>
      <c r="B119" s="330" t="s">
        <v>326</v>
      </c>
      <c r="C119" s="144">
        <v>2365886</v>
      </c>
      <c r="D119" s="144">
        <v>2421037</v>
      </c>
      <c r="E119" s="144">
        <v>2443974</v>
      </c>
      <c r="F119" s="144">
        <v>2413760</v>
      </c>
      <c r="G119" s="260">
        <v>2310983</v>
      </c>
      <c r="H119" s="260">
        <v>2240026</v>
      </c>
      <c r="I119" s="145">
        <v>2190519</v>
      </c>
      <c r="J119" s="145">
        <v>2186528</v>
      </c>
      <c r="K119" s="145">
        <v>2186837</v>
      </c>
      <c r="L119" s="145">
        <v>2102582</v>
      </c>
    </row>
    <row r="120" spans="1:12">
      <c r="A120" s="259">
        <v>27</v>
      </c>
      <c r="B120" s="330" t="s">
        <v>326</v>
      </c>
      <c r="C120" s="144">
        <v>2421270</v>
      </c>
      <c r="D120" s="144">
        <v>2451655</v>
      </c>
      <c r="E120" s="144">
        <v>2432679</v>
      </c>
      <c r="F120" s="144">
        <v>2315958</v>
      </c>
      <c r="G120" s="260">
        <v>2254603</v>
      </c>
      <c r="H120" s="260">
        <v>2200429</v>
      </c>
      <c r="I120" s="145">
        <v>2198276</v>
      </c>
      <c r="J120" s="145">
        <v>2199529</v>
      </c>
      <c r="K120" s="145">
        <v>2111240</v>
      </c>
      <c r="L120" s="145">
        <v>2135466</v>
      </c>
    </row>
    <row r="121" spans="1:12">
      <c r="A121" s="259">
        <v>28</v>
      </c>
      <c r="B121" s="330" t="s">
        <v>326</v>
      </c>
      <c r="C121" s="144">
        <v>2451756</v>
      </c>
      <c r="D121" s="144">
        <v>2439423</v>
      </c>
      <c r="E121" s="144">
        <v>2335023</v>
      </c>
      <c r="F121" s="144">
        <v>2258118</v>
      </c>
      <c r="G121" s="260">
        <v>2214738</v>
      </c>
      <c r="H121" s="260">
        <v>2207185</v>
      </c>
      <c r="I121" s="145">
        <v>2209844</v>
      </c>
      <c r="J121" s="145">
        <v>2122803</v>
      </c>
      <c r="K121" s="145">
        <v>2143492</v>
      </c>
      <c r="L121" s="145">
        <v>2135176</v>
      </c>
    </row>
    <row r="122" spans="1:12">
      <c r="A122" s="259">
        <v>29</v>
      </c>
      <c r="B122" s="330" t="s">
        <v>326</v>
      </c>
      <c r="C122" s="144">
        <v>2439805</v>
      </c>
      <c r="D122" s="144">
        <v>2341001</v>
      </c>
      <c r="E122" s="144">
        <v>2277184</v>
      </c>
      <c r="F122" s="144">
        <v>2217826</v>
      </c>
      <c r="G122" s="260">
        <v>2221560</v>
      </c>
      <c r="H122" s="260">
        <v>2217913</v>
      </c>
      <c r="I122" s="145">
        <v>2132147</v>
      </c>
      <c r="J122" s="145">
        <v>2154031</v>
      </c>
      <c r="K122" s="145">
        <v>2142216</v>
      </c>
      <c r="L122" s="145">
        <v>2112456</v>
      </c>
    </row>
    <row r="123" spans="1:12">
      <c r="A123" s="259">
        <v>30</v>
      </c>
      <c r="B123" s="330" t="s">
        <v>326</v>
      </c>
      <c r="C123" s="144">
        <v>2340865</v>
      </c>
      <c r="D123" s="144">
        <v>2282299</v>
      </c>
      <c r="E123" s="144">
        <v>2236352</v>
      </c>
      <c r="F123" s="144">
        <v>2224720</v>
      </c>
      <c r="G123" s="260">
        <v>2231463</v>
      </c>
      <c r="H123" s="260">
        <v>2140108</v>
      </c>
      <c r="I123" s="145">
        <v>2162416</v>
      </c>
      <c r="J123" s="145">
        <v>2151472</v>
      </c>
      <c r="K123" s="145">
        <v>2118809</v>
      </c>
      <c r="L123" s="145">
        <v>2167748</v>
      </c>
    </row>
    <row r="124" spans="1:12">
      <c r="A124" s="259">
        <v>31</v>
      </c>
      <c r="B124" s="330" t="s">
        <v>326</v>
      </c>
      <c r="C124" s="144">
        <v>2281327</v>
      </c>
      <c r="D124" s="144">
        <v>2241062</v>
      </c>
      <c r="E124" s="144">
        <v>2241759</v>
      </c>
      <c r="F124" s="144">
        <v>2233583</v>
      </c>
      <c r="G124" s="260">
        <v>2152765</v>
      </c>
      <c r="H124" s="260">
        <v>2169725</v>
      </c>
      <c r="I124" s="145">
        <v>2158627</v>
      </c>
      <c r="J124" s="145">
        <v>2126939</v>
      </c>
      <c r="K124" s="145">
        <v>2173237</v>
      </c>
      <c r="L124" s="145">
        <v>2026560</v>
      </c>
    </row>
    <row r="125" spans="1:12">
      <c r="A125" s="259">
        <v>32</v>
      </c>
      <c r="B125" s="330" t="s">
        <v>326</v>
      </c>
      <c r="C125" s="144">
        <v>2239886</v>
      </c>
      <c r="D125" s="144">
        <v>2245454</v>
      </c>
      <c r="E125" s="144">
        <v>2248948</v>
      </c>
      <c r="F125" s="144">
        <v>2154190</v>
      </c>
      <c r="G125" s="260">
        <v>2181163</v>
      </c>
      <c r="H125" s="260">
        <v>2165840</v>
      </c>
      <c r="I125" s="145">
        <v>2133366</v>
      </c>
      <c r="J125" s="145">
        <v>2180382</v>
      </c>
      <c r="K125" s="145">
        <v>2030832</v>
      </c>
      <c r="L125" s="145">
        <v>1986224</v>
      </c>
    </row>
    <row r="126" spans="1:12">
      <c r="A126" s="259">
        <v>33</v>
      </c>
      <c r="B126" s="330" t="s">
        <v>326</v>
      </c>
      <c r="C126" s="144">
        <v>2243280</v>
      </c>
      <c r="D126" s="144">
        <v>2252017</v>
      </c>
      <c r="E126" s="144">
        <v>2168114</v>
      </c>
      <c r="F126" s="144">
        <v>2181222</v>
      </c>
      <c r="G126" s="260">
        <v>2175631</v>
      </c>
      <c r="H126" s="260">
        <v>2140697</v>
      </c>
      <c r="I126" s="145">
        <v>2185818</v>
      </c>
      <c r="J126" s="145">
        <v>2036870</v>
      </c>
      <c r="K126" s="145">
        <v>1990267</v>
      </c>
      <c r="L126" s="145">
        <v>1963681</v>
      </c>
    </row>
    <row r="127" spans="1:12">
      <c r="A127" s="259">
        <v>34</v>
      </c>
      <c r="B127" s="330" t="s">
        <v>326</v>
      </c>
      <c r="C127" s="144">
        <v>2249252</v>
      </c>
      <c r="D127" s="144">
        <v>2171039</v>
      </c>
      <c r="E127" s="144">
        <v>2193958</v>
      </c>
      <c r="F127" s="144">
        <v>2174549</v>
      </c>
      <c r="G127" s="260">
        <v>2148717</v>
      </c>
      <c r="H127" s="260">
        <v>2192455</v>
      </c>
      <c r="I127" s="145">
        <v>2041385</v>
      </c>
      <c r="J127" s="146">
        <v>1995671</v>
      </c>
      <c r="K127" s="145">
        <v>1966936</v>
      </c>
      <c r="L127" s="145">
        <v>1908824</v>
      </c>
    </row>
    <row r="128" spans="1:12">
      <c r="A128" s="259">
        <v>35</v>
      </c>
      <c r="B128" s="330" t="s">
        <v>326</v>
      </c>
      <c r="C128" s="144">
        <v>2167622</v>
      </c>
      <c r="D128" s="144">
        <v>2195500</v>
      </c>
      <c r="E128" s="144">
        <v>2185895</v>
      </c>
      <c r="F128" s="144">
        <v>2146976</v>
      </c>
      <c r="G128" s="260">
        <v>2199270</v>
      </c>
      <c r="H128" s="260">
        <v>2047326</v>
      </c>
      <c r="I128" s="145">
        <v>1999717</v>
      </c>
      <c r="J128" s="145">
        <v>1971590</v>
      </c>
      <c r="K128" s="145">
        <v>1911681</v>
      </c>
      <c r="L128" s="145">
        <v>1974712</v>
      </c>
    </row>
    <row r="129" spans="1:12">
      <c r="A129" s="259">
        <v>36</v>
      </c>
      <c r="B129" s="330" t="s">
        <v>326</v>
      </c>
      <c r="C129" s="144">
        <v>2191368</v>
      </c>
      <c r="D129" s="144">
        <v>2185835</v>
      </c>
      <c r="E129" s="144">
        <v>2156347</v>
      </c>
      <c r="F129" s="144">
        <v>2195944</v>
      </c>
      <c r="G129" s="260">
        <v>2053297</v>
      </c>
      <c r="H129" s="260">
        <v>2004990</v>
      </c>
      <c r="I129" s="145">
        <v>1974439</v>
      </c>
      <c r="J129" s="145">
        <v>1915438</v>
      </c>
      <c r="K129" s="145">
        <v>1976785</v>
      </c>
      <c r="L129" s="145">
        <v>1907493</v>
      </c>
    </row>
    <row r="130" spans="1:12">
      <c r="A130" s="259">
        <v>37</v>
      </c>
      <c r="B130" s="330" t="s">
        <v>326</v>
      </c>
      <c r="C130" s="144">
        <v>2181162</v>
      </c>
      <c r="D130" s="144">
        <v>2154545</v>
      </c>
      <c r="E130" s="144">
        <v>2204181</v>
      </c>
      <c r="F130" s="144">
        <v>2048955</v>
      </c>
      <c r="G130" s="260">
        <v>2010463</v>
      </c>
      <c r="H130" s="260">
        <v>1979035</v>
      </c>
      <c r="I130" s="145">
        <v>1917837</v>
      </c>
      <c r="J130" s="145">
        <v>1979850</v>
      </c>
      <c r="K130" s="145">
        <v>1908901</v>
      </c>
      <c r="L130" s="145">
        <v>1934535</v>
      </c>
    </row>
    <row r="131" spans="1:12">
      <c r="A131" s="259">
        <v>38</v>
      </c>
      <c r="B131" s="330" t="s">
        <v>326</v>
      </c>
      <c r="C131" s="144">
        <v>2149359</v>
      </c>
      <c r="D131" s="144">
        <v>2201174</v>
      </c>
      <c r="E131" s="144">
        <v>2056619</v>
      </c>
      <c r="F131" s="144">
        <v>2005894</v>
      </c>
      <c r="G131" s="260">
        <v>1983816</v>
      </c>
      <c r="H131" s="260">
        <v>1922571</v>
      </c>
      <c r="I131" s="145">
        <v>1981305</v>
      </c>
      <c r="J131" s="145">
        <v>1911100</v>
      </c>
      <c r="K131" s="145">
        <v>1935089</v>
      </c>
      <c r="L131" s="145">
        <v>2028016</v>
      </c>
    </row>
    <row r="132" spans="1:12">
      <c r="A132" s="259">
        <v>39</v>
      </c>
      <c r="B132" s="330" t="s">
        <v>326</v>
      </c>
      <c r="C132" s="144">
        <v>2195430</v>
      </c>
      <c r="D132" s="144">
        <v>2053136</v>
      </c>
      <c r="E132" s="144">
        <v>2012943</v>
      </c>
      <c r="F132" s="144">
        <v>1978673</v>
      </c>
      <c r="G132" s="260">
        <v>1926578</v>
      </c>
      <c r="H132" s="260">
        <v>1985914</v>
      </c>
      <c r="I132" s="145">
        <v>1911971</v>
      </c>
      <c r="J132" s="145">
        <v>1936288</v>
      </c>
      <c r="K132" s="145">
        <v>2028298</v>
      </c>
      <c r="L132" s="145">
        <v>2148660</v>
      </c>
    </row>
    <row r="133" spans="1:12">
      <c r="A133" s="259">
        <v>40</v>
      </c>
      <c r="B133" s="330" t="s">
        <v>326</v>
      </c>
      <c r="C133" s="144">
        <v>2046663</v>
      </c>
      <c r="D133" s="144">
        <v>2008548</v>
      </c>
      <c r="E133" s="144">
        <v>1985267</v>
      </c>
      <c r="F133" s="144">
        <v>1921122</v>
      </c>
      <c r="G133" s="260">
        <v>1989213</v>
      </c>
      <c r="H133" s="260">
        <v>1916261</v>
      </c>
      <c r="I133" s="145">
        <v>1936508</v>
      </c>
      <c r="J133" s="145">
        <v>2028939</v>
      </c>
      <c r="K133" s="145">
        <v>2147740</v>
      </c>
      <c r="L133" s="145">
        <v>2189492</v>
      </c>
    </row>
    <row r="134" spans="1:12">
      <c r="A134" s="259">
        <v>41</v>
      </c>
      <c r="B134" s="330" t="s">
        <v>326</v>
      </c>
      <c r="C134" s="144">
        <v>2001502</v>
      </c>
      <c r="D134" s="144">
        <v>1979715</v>
      </c>
      <c r="E134" s="144">
        <v>1927055</v>
      </c>
      <c r="F134" s="144">
        <v>1983028</v>
      </c>
      <c r="G134" s="260">
        <v>1919064</v>
      </c>
      <c r="H134" s="260">
        <v>1939916</v>
      </c>
      <c r="I134" s="145">
        <v>2028536</v>
      </c>
      <c r="J134" s="145">
        <v>2147411</v>
      </c>
      <c r="K134" s="145">
        <v>2187322</v>
      </c>
      <c r="L134" s="145">
        <v>2073832</v>
      </c>
    </row>
    <row r="135" spans="1:12">
      <c r="A135" s="259">
        <v>42</v>
      </c>
      <c r="B135" s="330" t="s">
        <v>326</v>
      </c>
      <c r="C135" s="144">
        <v>1972584</v>
      </c>
      <c r="D135" s="144">
        <v>1920426</v>
      </c>
      <c r="E135" s="144">
        <v>1987507</v>
      </c>
      <c r="F135" s="144">
        <v>1912625</v>
      </c>
      <c r="G135" s="260">
        <v>1942311</v>
      </c>
      <c r="H135" s="260">
        <v>2031325</v>
      </c>
      <c r="I135" s="145">
        <v>2145858</v>
      </c>
      <c r="J135" s="145">
        <v>2185801</v>
      </c>
      <c r="K135" s="145">
        <v>2071293</v>
      </c>
      <c r="L135" s="145">
        <v>2031787</v>
      </c>
    </row>
    <row r="136" spans="1:12">
      <c r="A136" s="259">
        <v>43</v>
      </c>
      <c r="B136" s="330" t="s">
        <v>326</v>
      </c>
      <c r="C136" s="144">
        <v>1913289</v>
      </c>
      <c r="D136" s="144">
        <v>1980368</v>
      </c>
      <c r="E136" s="144">
        <v>1916102</v>
      </c>
      <c r="F136" s="144">
        <v>1934987</v>
      </c>
      <c r="G136" s="260">
        <v>2032362</v>
      </c>
      <c r="H136" s="260">
        <v>2147656</v>
      </c>
      <c r="I136" s="145">
        <v>2182953</v>
      </c>
      <c r="J136" s="145">
        <v>2069299</v>
      </c>
      <c r="K136" s="145">
        <v>2028960</v>
      </c>
      <c r="L136" s="145">
        <v>2030935</v>
      </c>
    </row>
    <row r="137" spans="1:12">
      <c r="A137" s="259">
        <v>44</v>
      </c>
      <c r="B137" s="330" t="s">
        <v>326</v>
      </c>
      <c r="C137" s="144">
        <v>1973101</v>
      </c>
      <c r="D137" s="144">
        <v>1908353</v>
      </c>
      <c r="E137" s="144">
        <v>1937184</v>
      </c>
      <c r="F137" s="144">
        <v>2024559</v>
      </c>
      <c r="G137" s="260">
        <v>2147203</v>
      </c>
      <c r="H137" s="260">
        <v>2184235</v>
      </c>
      <c r="I137" s="145">
        <v>2066137</v>
      </c>
      <c r="J137" s="145">
        <v>2026197</v>
      </c>
      <c r="K137" s="145">
        <v>2027494</v>
      </c>
      <c r="L137" s="145">
        <v>2074483</v>
      </c>
    </row>
    <row r="138" spans="1:12">
      <c r="A138" s="259">
        <v>45</v>
      </c>
      <c r="B138" s="330" t="s">
        <v>326</v>
      </c>
      <c r="C138" s="144">
        <v>1900492</v>
      </c>
      <c r="D138" s="144">
        <v>1928049</v>
      </c>
      <c r="E138" s="144">
        <v>2025025</v>
      </c>
      <c r="F138" s="144">
        <v>2137964</v>
      </c>
      <c r="G138" s="260">
        <v>2182484</v>
      </c>
      <c r="H138" s="260">
        <v>2067223</v>
      </c>
      <c r="I138" s="145">
        <v>2021957</v>
      </c>
      <c r="J138" s="145">
        <v>2023480</v>
      </c>
      <c r="K138" s="145">
        <v>2069713</v>
      </c>
      <c r="L138" s="145">
        <v>2201773</v>
      </c>
    </row>
    <row r="139" spans="1:12">
      <c r="A139" s="259">
        <v>46</v>
      </c>
      <c r="B139" s="330" t="s">
        <v>326</v>
      </c>
      <c r="C139" s="144">
        <v>1919298</v>
      </c>
      <c r="D139" s="144">
        <v>2015066</v>
      </c>
      <c r="E139" s="144">
        <v>2136737</v>
      </c>
      <c r="F139" s="144">
        <v>2172236</v>
      </c>
      <c r="G139" s="260">
        <v>2064898</v>
      </c>
      <c r="H139" s="260">
        <v>2022698</v>
      </c>
      <c r="I139" s="145">
        <v>2018553</v>
      </c>
      <c r="J139" s="145">
        <v>2064722</v>
      </c>
      <c r="K139" s="145">
        <v>2195953</v>
      </c>
      <c r="L139" s="145">
        <v>2238676</v>
      </c>
    </row>
    <row r="140" spans="1:12">
      <c r="A140" s="259">
        <v>47</v>
      </c>
      <c r="B140" s="330" t="s">
        <v>326</v>
      </c>
      <c r="C140" s="144">
        <v>2005221</v>
      </c>
      <c r="D140" s="144">
        <v>2125627</v>
      </c>
      <c r="E140" s="144">
        <v>2169762</v>
      </c>
      <c r="F140" s="144">
        <v>2054342</v>
      </c>
      <c r="G140" s="260">
        <v>2019602</v>
      </c>
      <c r="H140" s="260">
        <v>2019306</v>
      </c>
      <c r="I140" s="145">
        <v>2059088</v>
      </c>
      <c r="J140" s="145">
        <v>2189861</v>
      </c>
      <c r="K140" s="145">
        <v>2231963</v>
      </c>
      <c r="L140" s="145">
        <v>2237856</v>
      </c>
    </row>
    <row r="141" spans="1:12">
      <c r="A141" s="259">
        <v>48</v>
      </c>
      <c r="B141" s="330" t="s">
        <v>326</v>
      </c>
      <c r="C141" s="144">
        <v>2114614</v>
      </c>
      <c r="D141" s="144">
        <v>2157491</v>
      </c>
      <c r="E141" s="144">
        <v>2050739</v>
      </c>
      <c r="F141" s="144">
        <v>2008211</v>
      </c>
      <c r="G141" s="260">
        <v>2015073</v>
      </c>
      <c r="H141" s="260">
        <v>2058243</v>
      </c>
      <c r="I141" s="145">
        <v>2182629</v>
      </c>
      <c r="J141" s="145">
        <v>2224587</v>
      </c>
      <c r="K141" s="145">
        <v>2229779</v>
      </c>
      <c r="L141" s="145">
        <v>2235193</v>
      </c>
    </row>
    <row r="142" spans="1:12">
      <c r="A142" s="259">
        <v>49</v>
      </c>
      <c r="B142" s="330" t="s">
        <v>326</v>
      </c>
      <c r="C142" s="144">
        <v>2145730</v>
      </c>
      <c r="D142" s="144">
        <v>2037762</v>
      </c>
      <c r="E142" s="144">
        <v>2003912</v>
      </c>
      <c r="F142" s="144">
        <v>2003202</v>
      </c>
      <c r="G142" s="260">
        <v>2052872</v>
      </c>
      <c r="H142" s="260">
        <v>2179993</v>
      </c>
      <c r="I142" s="145">
        <v>2215891</v>
      </c>
      <c r="J142" s="145">
        <v>2220769</v>
      </c>
      <c r="K142" s="145">
        <v>2225981</v>
      </c>
      <c r="L142" s="145">
        <v>2262362</v>
      </c>
    </row>
    <row r="143" spans="1:12">
      <c r="A143" s="259">
        <v>50</v>
      </c>
      <c r="B143" s="330" t="s">
        <v>326</v>
      </c>
      <c r="C143" s="144">
        <v>2025376</v>
      </c>
      <c r="D143" s="144">
        <v>1989936</v>
      </c>
      <c r="E143" s="144">
        <v>1997485</v>
      </c>
      <c r="F143" s="144">
        <v>2039838</v>
      </c>
      <c r="G143" s="260">
        <v>2173002</v>
      </c>
      <c r="H143" s="260">
        <v>2211607</v>
      </c>
      <c r="I143" s="145">
        <v>2211106</v>
      </c>
      <c r="J143" s="145">
        <v>2216110</v>
      </c>
      <c r="K143" s="145">
        <v>2252013</v>
      </c>
      <c r="L143" s="145">
        <v>2290772</v>
      </c>
    </row>
    <row r="144" spans="1:12">
      <c r="A144" s="259">
        <v>51</v>
      </c>
      <c r="B144" s="330" t="s">
        <v>326</v>
      </c>
      <c r="C144" s="144">
        <v>1976883</v>
      </c>
      <c r="D144" s="144">
        <v>1982590</v>
      </c>
      <c r="E144" s="144">
        <v>2032379</v>
      </c>
      <c r="F144" s="144">
        <v>2157926</v>
      </c>
      <c r="G144" s="260">
        <v>2202725</v>
      </c>
      <c r="H144" s="260">
        <v>2205405</v>
      </c>
      <c r="I144" s="145">
        <v>2205825</v>
      </c>
      <c r="J144" s="145">
        <v>2241158</v>
      </c>
      <c r="K144" s="145">
        <v>2279570</v>
      </c>
      <c r="L144" s="145">
        <v>2209767</v>
      </c>
    </row>
    <row r="145" spans="1:15">
      <c r="A145" s="259">
        <v>52</v>
      </c>
      <c r="B145" s="330" t="s">
        <v>326</v>
      </c>
      <c r="C145" s="144">
        <v>1968619</v>
      </c>
      <c r="D145" s="144">
        <v>2016677</v>
      </c>
      <c r="E145" s="144">
        <v>2148966</v>
      </c>
      <c r="F145" s="144">
        <v>2186447</v>
      </c>
      <c r="G145" s="260">
        <v>2195088</v>
      </c>
      <c r="H145" s="260">
        <v>2198124</v>
      </c>
      <c r="I145" s="145">
        <v>2229385</v>
      </c>
      <c r="J145" s="145">
        <v>2267329</v>
      </c>
      <c r="K145" s="145">
        <v>2197587</v>
      </c>
      <c r="L145" s="145">
        <v>2197169</v>
      </c>
    </row>
    <row r="146" spans="1:15">
      <c r="A146" s="259">
        <v>53</v>
      </c>
      <c r="B146" s="330" t="s">
        <v>326</v>
      </c>
      <c r="C146" s="144">
        <v>2001325</v>
      </c>
      <c r="D146" s="144">
        <v>2131415</v>
      </c>
      <c r="E146" s="144">
        <v>2175762</v>
      </c>
      <c r="F146" s="144">
        <v>2177713</v>
      </c>
      <c r="G146" s="260">
        <v>2186448</v>
      </c>
      <c r="H146" s="260">
        <v>2219617</v>
      </c>
      <c r="I146" s="145">
        <v>2253981</v>
      </c>
      <c r="J146" s="145">
        <v>2184395</v>
      </c>
      <c r="K146" s="145">
        <v>2183849</v>
      </c>
      <c r="L146" s="145">
        <v>2170898</v>
      </c>
    </row>
    <row r="147" spans="1:15">
      <c r="A147" s="259">
        <v>54</v>
      </c>
      <c r="B147" s="330" t="s">
        <v>326</v>
      </c>
      <c r="C147" s="144">
        <v>2114408</v>
      </c>
      <c r="D147" s="144">
        <v>2156589</v>
      </c>
      <c r="E147" s="144">
        <v>2165590</v>
      </c>
      <c r="F147" s="144">
        <v>2168260</v>
      </c>
      <c r="G147" s="260">
        <v>2206584</v>
      </c>
      <c r="H147" s="260">
        <v>2242828</v>
      </c>
      <c r="I147" s="145">
        <v>2170669</v>
      </c>
      <c r="J147" s="145">
        <v>2169682</v>
      </c>
      <c r="K147" s="145">
        <v>2156759</v>
      </c>
      <c r="L147" s="145">
        <v>2091602</v>
      </c>
    </row>
    <row r="148" spans="1:15">
      <c r="A148" s="259">
        <v>55</v>
      </c>
      <c r="B148" s="330" t="s">
        <v>326</v>
      </c>
      <c r="C148" s="144">
        <v>2137586</v>
      </c>
      <c r="D148" s="144">
        <v>2145020</v>
      </c>
      <c r="E148" s="144">
        <v>2154452</v>
      </c>
      <c r="F148" s="144">
        <v>2186968</v>
      </c>
      <c r="G148" s="260">
        <v>2228498</v>
      </c>
      <c r="H148" s="260">
        <v>2158258</v>
      </c>
      <c r="I148" s="145">
        <v>2154967</v>
      </c>
      <c r="J148" s="145">
        <v>2141599</v>
      </c>
      <c r="K148" s="145">
        <v>2076684</v>
      </c>
      <c r="L148" s="145">
        <v>2075177</v>
      </c>
    </row>
    <row r="149" spans="1:15">
      <c r="A149" s="259">
        <v>56</v>
      </c>
      <c r="B149" s="330" t="s">
        <v>326</v>
      </c>
      <c r="C149" s="144">
        <v>2125123</v>
      </c>
      <c r="D149" s="144">
        <v>2132558</v>
      </c>
      <c r="E149" s="144">
        <v>2171286</v>
      </c>
      <c r="F149" s="144">
        <v>2207097</v>
      </c>
      <c r="G149" s="260">
        <v>2143285</v>
      </c>
      <c r="H149" s="260">
        <v>2140722</v>
      </c>
      <c r="I149" s="145">
        <v>2125826</v>
      </c>
      <c r="J149" s="145">
        <v>2060899</v>
      </c>
      <c r="K149" s="145">
        <v>2059315</v>
      </c>
      <c r="L149" s="145">
        <v>1984442</v>
      </c>
    </row>
    <row r="150" spans="1:15">
      <c r="A150" s="259">
        <v>57</v>
      </c>
      <c r="B150" s="330" t="s">
        <v>326</v>
      </c>
      <c r="C150" s="144">
        <v>2111795</v>
      </c>
      <c r="D150" s="144">
        <v>2148167</v>
      </c>
      <c r="E150" s="144">
        <v>2190232</v>
      </c>
      <c r="F150" s="144">
        <v>2120821</v>
      </c>
      <c r="G150" s="260">
        <v>2124551</v>
      </c>
      <c r="H150" s="260">
        <v>2110149</v>
      </c>
      <c r="I150" s="145">
        <v>2044395</v>
      </c>
      <c r="J150" s="145">
        <v>2042499</v>
      </c>
      <c r="K150" s="145">
        <v>1968076</v>
      </c>
      <c r="L150" s="145">
        <v>1910000</v>
      </c>
    </row>
    <row r="151" spans="1:15">
      <c r="A151" s="259">
        <v>58</v>
      </c>
      <c r="B151" s="330" t="s">
        <v>326</v>
      </c>
      <c r="C151" s="144">
        <v>2125774</v>
      </c>
      <c r="D151" s="144">
        <v>2165907</v>
      </c>
      <c r="E151" s="144">
        <v>2102988</v>
      </c>
      <c r="F151" s="144">
        <v>2100779</v>
      </c>
      <c r="G151" s="260">
        <v>2092228</v>
      </c>
      <c r="H151" s="260">
        <v>2027959</v>
      </c>
      <c r="I151" s="145">
        <v>2024760</v>
      </c>
      <c r="J151" s="145">
        <v>1950633</v>
      </c>
      <c r="K151" s="145">
        <v>1892753</v>
      </c>
      <c r="L151" s="145">
        <v>1838679</v>
      </c>
    </row>
    <row r="152" spans="1:15">
      <c r="A152" s="259">
        <v>59</v>
      </c>
      <c r="B152" s="330" t="s">
        <v>326</v>
      </c>
      <c r="C152" s="144">
        <v>2142211</v>
      </c>
      <c r="D152" s="144">
        <v>2077675</v>
      </c>
      <c r="E152" s="144">
        <v>2081562</v>
      </c>
      <c r="F152" s="144">
        <v>2067741</v>
      </c>
      <c r="G152" s="260">
        <v>2009005</v>
      </c>
      <c r="H152" s="260">
        <v>2006900</v>
      </c>
      <c r="I152" s="145">
        <v>1932434</v>
      </c>
      <c r="J152" s="145">
        <v>1874704</v>
      </c>
      <c r="K152" s="145">
        <v>1820977</v>
      </c>
      <c r="L152" s="145">
        <v>1779478</v>
      </c>
    </row>
    <row r="153" spans="1:15">
      <c r="A153" s="259">
        <v>60</v>
      </c>
      <c r="B153" s="330" t="s">
        <v>326</v>
      </c>
      <c r="C153" s="144">
        <v>2052677</v>
      </c>
      <c r="D153" s="144">
        <v>2054540</v>
      </c>
      <c r="E153" s="144">
        <v>2047375</v>
      </c>
      <c r="F153" s="144">
        <v>1984701</v>
      </c>
      <c r="G153" s="260">
        <v>1987008</v>
      </c>
      <c r="H153" s="260">
        <v>1914009</v>
      </c>
      <c r="I153" s="145">
        <v>1856051</v>
      </c>
      <c r="J153" s="145">
        <v>1802471</v>
      </c>
      <c r="K153" s="145">
        <v>1761146</v>
      </c>
      <c r="L153" s="145">
        <v>1742218</v>
      </c>
    </row>
    <row r="154" spans="1:15">
      <c r="A154" s="259">
        <v>61</v>
      </c>
      <c r="B154" s="330" t="s">
        <v>326</v>
      </c>
      <c r="C154" s="144">
        <v>2027951</v>
      </c>
      <c r="D154" s="144">
        <v>2018812</v>
      </c>
      <c r="E154" s="144">
        <v>1963253</v>
      </c>
      <c r="F154" s="144">
        <v>1961475</v>
      </c>
      <c r="G154" s="260">
        <v>1893657</v>
      </c>
      <c r="H154" s="260">
        <v>1837080</v>
      </c>
      <c r="I154" s="145">
        <v>1783516</v>
      </c>
      <c r="J154" s="145">
        <v>1742326</v>
      </c>
      <c r="K154" s="145">
        <v>1723464</v>
      </c>
      <c r="L154" s="145">
        <v>1691397</v>
      </c>
    </row>
    <row r="155" spans="1:15">
      <c r="A155" s="259">
        <v>62</v>
      </c>
      <c r="B155" s="330" t="s">
        <v>326</v>
      </c>
      <c r="C155" s="144">
        <v>1991220</v>
      </c>
      <c r="D155" s="144">
        <v>1933853</v>
      </c>
      <c r="E155" s="144">
        <v>1938979</v>
      </c>
      <c r="F155" s="144">
        <v>1867184</v>
      </c>
      <c r="G155" s="260">
        <v>1815914</v>
      </c>
      <c r="H155" s="260">
        <v>1763504</v>
      </c>
      <c r="I155" s="145">
        <v>1722456</v>
      </c>
      <c r="J155" s="145">
        <v>1703238</v>
      </c>
      <c r="K155" s="145">
        <v>1671496</v>
      </c>
      <c r="L155" s="145">
        <v>1679050</v>
      </c>
    </row>
    <row r="156" spans="1:15">
      <c r="A156" s="259">
        <v>63</v>
      </c>
      <c r="B156" s="330" t="s">
        <v>326</v>
      </c>
      <c r="C156" s="144">
        <v>1905842</v>
      </c>
      <c r="D156" s="144">
        <v>1908640</v>
      </c>
      <c r="E156" s="144">
        <v>1843702</v>
      </c>
      <c r="F156" s="144">
        <v>1788512</v>
      </c>
      <c r="G156" s="260">
        <v>1741514</v>
      </c>
      <c r="H156" s="260">
        <v>1701827</v>
      </c>
      <c r="I156" s="145">
        <v>1681878</v>
      </c>
      <c r="J156" s="145">
        <v>1649988</v>
      </c>
      <c r="K156" s="145">
        <v>1657929</v>
      </c>
      <c r="L156" s="145">
        <v>1753902</v>
      </c>
    </row>
    <row r="157" spans="1:15">
      <c r="A157" s="259">
        <v>64</v>
      </c>
      <c r="B157" s="330" t="s">
        <v>326</v>
      </c>
      <c r="C157" s="144">
        <v>1879040</v>
      </c>
      <c r="D157" s="144">
        <v>1813691</v>
      </c>
      <c r="E157" s="144">
        <v>1763974</v>
      </c>
      <c r="F157" s="144">
        <v>1713760</v>
      </c>
      <c r="G157" s="260">
        <v>1679087</v>
      </c>
      <c r="H157" s="260">
        <v>1661474</v>
      </c>
      <c r="I157" s="145">
        <v>1630472</v>
      </c>
      <c r="J157" s="145">
        <v>1637311</v>
      </c>
      <c r="K157" s="145">
        <v>1732482</v>
      </c>
      <c r="L157" s="145">
        <v>1291837</v>
      </c>
    </row>
    <row r="158" spans="1:15">
      <c r="A158" s="259">
        <v>65</v>
      </c>
      <c r="B158" s="330" t="s">
        <v>326</v>
      </c>
      <c r="C158" s="144">
        <v>1783428</v>
      </c>
      <c r="D158" s="144">
        <v>1734093</v>
      </c>
      <c r="E158" s="144">
        <v>1688983</v>
      </c>
      <c r="F158" s="144">
        <v>1651159</v>
      </c>
      <c r="G158" s="260">
        <v>1637936</v>
      </c>
      <c r="H158" s="260">
        <v>1607688</v>
      </c>
      <c r="I158" s="145">
        <v>1616005</v>
      </c>
      <c r="J158" s="145">
        <v>1710032</v>
      </c>
      <c r="K158" s="145">
        <v>1273070</v>
      </c>
      <c r="L158" s="145">
        <v>1272680</v>
      </c>
      <c r="O158" s="100"/>
    </row>
    <row r="159" spans="1:15">
      <c r="A159" s="259">
        <v>66</v>
      </c>
      <c r="B159" s="330" t="s">
        <v>326</v>
      </c>
      <c r="C159" s="144">
        <v>1703888</v>
      </c>
      <c r="D159" s="144">
        <v>1658451</v>
      </c>
      <c r="E159" s="144">
        <v>1626011</v>
      </c>
      <c r="F159" s="144">
        <v>1609408</v>
      </c>
      <c r="G159" s="260">
        <v>1583339</v>
      </c>
      <c r="H159" s="260">
        <v>1589127</v>
      </c>
      <c r="I159" s="145">
        <v>1683234</v>
      </c>
      <c r="J159" s="145">
        <v>1253074</v>
      </c>
      <c r="K159" s="145">
        <v>1252221</v>
      </c>
      <c r="L159" s="145">
        <v>1239802</v>
      </c>
    </row>
    <row r="160" spans="1:15">
      <c r="A160" s="259">
        <v>67</v>
      </c>
      <c r="B160" s="330" t="s">
        <v>326</v>
      </c>
      <c r="C160" s="144">
        <v>1627863</v>
      </c>
      <c r="D160" s="144">
        <v>1595396</v>
      </c>
      <c r="E160" s="144">
        <v>1583631</v>
      </c>
      <c r="F160" s="144">
        <v>1553893</v>
      </c>
      <c r="G160" s="260">
        <v>1562960</v>
      </c>
      <c r="H160" s="260">
        <v>1653257</v>
      </c>
      <c r="I160" s="145">
        <v>1231339</v>
      </c>
      <c r="J160" s="145">
        <v>1230305</v>
      </c>
      <c r="K160" s="145">
        <v>1218287</v>
      </c>
      <c r="L160" s="145">
        <v>1270153</v>
      </c>
    </row>
    <row r="161" spans="1:15">
      <c r="A161" s="259">
        <v>68</v>
      </c>
      <c r="B161" s="330" t="s">
        <v>326</v>
      </c>
      <c r="C161" s="144">
        <v>1564129</v>
      </c>
      <c r="D161" s="144">
        <v>1552348</v>
      </c>
      <c r="E161" s="144">
        <v>1527330</v>
      </c>
      <c r="F161" s="144">
        <v>1532242</v>
      </c>
      <c r="G161" s="260">
        <v>1623929</v>
      </c>
      <c r="H161" s="260">
        <v>1211480</v>
      </c>
      <c r="I161" s="145">
        <v>1208652</v>
      </c>
      <c r="J161" s="145">
        <v>1196025</v>
      </c>
      <c r="K161" s="145">
        <v>1247365</v>
      </c>
      <c r="L161" s="145">
        <v>1105691</v>
      </c>
    </row>
    <row r="162" spans="1:15">
      <c r="A162" s="259">
        <v>69</v>
      </c>
      <c r="B162" s="330" t="s">
        <v>326</v>
      </c>
      <c r="C162" s="144">
        <v>1520465</v>
      </c>
      <c r="D162" s="144">
        <v>1494525</v>
      </c>
      <c r="E162" s="144">
        <v>1503913</v>
      </c>
      <c r="F162" s="144">
        <v>1590217</v>
      </c>
      <c r="G162" s="260">
        <v>1188026</v>
      </c>
      <c r="H162" s="260">
        <v>1187554</v>
      </c>
      <c r="I162" s="145">
        <v>1173960</v>
      </c>
      <c r="J162" s="145">
        <v>1223832</v>
      </c>
      <c r="K162" s="145">
        <v>1083809</v>
      </c>
      <c r="L162" s="145">
        <v>1006778</v>
      </c>
    </row>
    <row r="163" spans="1:15">
      <c r="A163" s="259">
        <v>70</v>
      </c>
      <c r="B163" s="330" t="s">
        <v>326</v>
      </c>
      <c r="C163" s="144">
        <v>1462120</v>
      </c>
      <c r="D163" s="144">
        <v>1469752</v>
      </c>
      <c r="E163" s="144">
        <v>1558707</v>
      </c>
      <c r="F163" s="144">
        <v>1161594</v>
      </c>
      <c r="G163" s="260">
        <v>1162672</v>
      </c>
      <c r="H163" s="260">
        <v>1149247</v>
      </c>
      <c r="I163" s="145">
        <v>1198287</v>
      </c>
      <c r="J163" s="145">
        <v>1060839</v>
      </c>
      <c r="K163" s="145">
        <v>984716</v>
      </c>
      <c r="L163" s="145">
        <v>954046</v>
      </c>
    </row>
    <row r="164" spans="1:15">
      <c r="A164" s="259">
        <v>71</v>
      </c>
      <c r="B164" s="330" t="s">
        <v>326</v>
      </c>
      <c r="C164" s="144">
        <v>1435378</v>
      </c>
      <c r="D164" s="144">
        <v>1522210</v>
      </c>
      <c r="E164" s="144">
        <v>1136177</v>
      </c>
      <c r="F164" s="144">
        <v>1135596</v>
      </c>
      <c r="G164" s="260">
        <v>1123102</v>
      </c>
      <c r="H164" s="260">
        <v>1169356</v>
      </c>
      <c r="I164" s="145">
        <v>1036368</v>
      </c>
      <c r="J164" s="145">
        <v>961670</v>
      </c>
      <c r="K164" s="145">
        <v>931383</v>
      </c>
      <c r="L164" s="145">
        <v>903233</v>
      </c>
    </row>
    <row r="165" spans="1:15">
      <c r="A165" s="259">
        <v>72</v>
      </c>
      <c r="B165" s="330" t="s">
        <v>326</v>
      </c>
      <c r="C165" s="144">
        <v>1483236</v>
      </c>
      <c r="D165" s="144">
        <v>1106964</v>
      </c>
      <c r="E165" s="144">
        <v>1108765</v>
      </c>
      <c r="F165" s="144">
        <v>1094469</v>
      </c>
      <c r="G165" s="260">
        <v>1140651</v>
      </c>
      <c r="H165" s="260">
        <v>1010896</v>
      </c>
      <c r="I165" s="145">
        <v>937562</v>
      </c>
      <c r="J165" s="145">
        <v>907650</v>
      </c>
      <c r="K165" s="145">
        <v>879855</v>
      </c>
      <c r="L165" s="145">
        <v>862517</v>
      </c>
    </row>
    <row r="166" spans="1:15">
      <c r="A166" s="259">
        <v>73</v>
      </c>
      <c r="B166" s="330" t="s">
        <v>326</v>
      </c>
      <c r="C166" s="144">
        <v>1074771</v>
      </c>
      <c r="D166" s="144">
        <v>1078210</v>
      </c>
      <c r="E166" s="144">
        <v>1066091</v>
      </c>
      <c r="F166" s="144">
        <v>1108935</v>
      </c>
      <c r="G166" s="260">
        <v>983641</v>
      </c>
      <c r="H166" s="260">
        <v>913008</v>
      </c>
      <c r="I166" s="145">
        <v>882726</v>
      </c>
      <c r="J166" s="145">
        <v>855273</v>
      </c>
      <c r="K166" s="145">
        <v>838038</v>
      </c>
      <c r="L166" s="145">
        <v>794633</v>
      </c>
    </row>
    <row r="167" spans="1:15">
      <c r="A167" s="259">
        <v>74</v>
      </c>
      <c r="B167" s="330" t="s">
        <v>326</v>
      </c>
      <c r="C167" s="144">
        <v>1044301</v>
      </c>
      <c r="D167" s="144">
        <v>1034136</v>
      </c>
      <c r="E167" s="144">
        <v>1077532</v>
      </c>
      <c r="F167" s="144">
        <v>953596</v>
      </c>
      <c r="G167" s="260">
        <v>886092</v>
      </c>
      <c r="H167" s="260">
        <v>857432</v>
      </c>
      <c r="I167" s="145">
        <v>829509</v>
      </c>
      <c r="J167" s="145">
        <v>812368</v>
      </c>
      <c r="K167" s="145">
        <v>769902</v>
      </c>
      <c r="L167" s="145">
        <v>758802</v>
      </c>
      <c r="O167" s="100"/>
    </row>
    <row r="168" spans="1:15">
      <c r="A168" s="259">
        <v>75</v>
      </c>
      <c r="B168" s="330" t="s">
        <v>326</v>
      </c>
      <c r="C168" s="144">
        <v>998390</v>
      </c>
      <c r="D168" s="144">
        <v>1042460</v>
      </c>
      <c r="E168" s="144">
        <v>923942</v>
      </c>
      <c r="F168" s="144">
        <v>856476</v>
      </c>
      <c r="G168" s="260">
        <v>829659</v>
      </c>
      <c r="H168" s="260">
        <v>803434</v>
      </c>
      <c r="I168" s="145">
        <v>785563</v>
      </c>
      <c r="J168" s="145">
        <v>744062</v>
      </c>
      <c r="K168" s="145">
        <v>732932</v>
      </c>
      <c r="L168" s="145">
        <v>725640</v>
      </c>
    </row>
    <row r="169" spans="1:15">
      <c r="A169" s="259">
        <v>76</v>
      </c>
      <c r="B169" s="330" t="s">
        <v>326</v>
      </c>
      <c r="C169" s="144">
        <v>1003690</v>
      </c>
      <c r="D169" s="144">
        <v>890943</v>
      </c>
      <c r="E169" s="144">
        <v>827432</v>
      </c>
      <c r="F169" s="144">
        <v>799334</v>
      </c>
      <c r="G169" s="260">
        <v>774758</v>
      </c>
      <c r="H169" s="260">
        <v>758378</v>
      </c>
      <c r="I169" s="145">
        <v>717131</v>
      </c>
      <c r="J169" s="145">
        <v>705934</v>
      </c>
      <c r="K169" s="145">
        <v>698436</v>
      </c>
      <c r="L169" s="145">
        <v>653532</v>
      </c>
    </row>
    <row r="170" spans="1:15">
      <c r="A170" s="259">
        <v>77</v>
      </c>
      <c r="B170" s="330" t="s">
        <v>326</v>
      </c>
      <c r="C170" s="144">
        <v>854930</v>
      </c>
      <c r="D170" s="144">
        <v>795142</v>
      </c>
      <c r="E170" s="144">
        <v>769612</v>
      </c>
      <c r="F170" s="144">
        <v>743645</v>
      </c>
      <c r="G170" s="260">
        <v>728549</v>
      </c>
      <c r="H170" s="260">
        <v>689822</v>
      </c>
      <c r="I170" s="145">
        <v>677689</v>
      </c>
      <c r="J170" s="145">
        <v>670008</v>
      </c>
      <c r="K170" s="145">
        <v>626495</v>
      </c>
      <c r="L170" s="145">
        <v>630839</v>
      </c>
    </row>
    <row r="171" spans="1:15">
      <c r="A171" s="259">
        <v>78</v>
      </c>
      <c r="B171" s="330" t="s">
        <v>326</v>
      </c>
      <c r="C171" s="144">
        <v>760170</v>
      </c>
      <c r="D171" s="144">
        <v>736686</v>
      </c>
      <c r="E171" s="144">
        <v>713055</v>
      </c>
      <c r="F171" s="144">
        <v>696383</v>
      </c>
      <c r="G171" s="260">
        <v>659853</v>
      </c>
      <c r="H171" s="260">
        <v>649209</v>
      </c>
      <c r="I171" s="145">
        <v>640522</v>
      </c>
      <c r="J171" s="145">
        <v>598433</v>
      </c>
      <c r="K171" s="145">
        <v>602252</v>
      </c>
      <c r="L171" s="145">
        <v>602749</v>
      </c>
    </row>
    <row r="172" spans="1:15">
      <c r="A172" s="259">
        <v>79</v>
      </c>
      <c r="B172" s="330" t="s">
        <v>326</v>
      </c>
      <c r="C172" s="144">
        <v>701319</v>
      </c>
      <c r="D172" s="144">
        <v>679443</v>
      </c>
      <c r="E172" s="144">
        <v>664775</v>
      </c>
      <c r="F172" s="144">
        <v>627781</v>
      </c>
      <c r="G172" s="260">
        <v>618087</v>
      </c>
      <c r="H172" s="260">
        <v>610723</v>
      </c>
      <c r="I172" s="145">
        <v>569442</v>
      </c>
      <c r="J172" s="145">
        <v>572699</v>
      </c>
      <c r="K172" s="145">
        <v>572631</v>
      </c>
      <c r="L172" s="145">
        <v>573832</v>
      </c>
    </row>
    <row r="173" spans="1:15">
      <c r="A173" s="259">
        <v>80</v>
      </c>
      <c r="B173" s="330" t="s">
        <v>326</v>
      </c>
      <c r="C173" s="144">
        <v>643638</v>
      </c>
      <c r="D173" s="144">
        <v>630172</v>
      </c>
      <c r="E173" s="144">
        <v>596081</v>
      </c>
      <c r="F173" s="144">
        <v>584947</v>
      </c>
      <c r="G173" s="260">
        <v>578240</v>
      </c>
      <c r="H173" s="260">
        <v>540032</v>
      </c>
      <c r="I173" s="145">
        <v>542197</v>
      </c>
      <c r="J173" s="145">
        <v>541557</v>
      </c>
      <c r="K173" s="145">
        <v>542225</v>
      </c>
      <c r="L173" s="145">
        <v>549198</v>
      </c>
    </row>
    <row r="174" spans="1:15">
      <c r="A174" s="259">
        <v>81</v>
      </c>
      <c r="B174" s="330" t="s">
        <v>326</v>
      </c>
      <c r="C174" s="144">
        <v>593628</v>
      </c>
      <c r="D174" s="144">
        <v>561875</v>
      </c>
      <c r="E174" s="144">
        <v>552132</v>
      </c>
      <c r="F174" s="144">
        <v>544044</v>
      </c>
      <c r="G174" s="260">
        <v>507988</v>
      </c>
      <c r="H174" s="260">
        <v>511090</v>
      </c>
      <c r="I174" s="145">
        <v>509698</v>
      </c>
      <c r="J174" s="145">
        <v>509795</v>
      </c>
      <c r="K174" s="146">
        <v>515871</v>
      </c>
      <c r="L174" s="145">
        <v>496048</v>
      </c>
    </row>
    <row r="175" spans="1:15">
      <c r="A175" s="259">
        <v>82</v>
      </c>
      <c r="B175" s="330" t="s">
        <v>326</v>
      </c>
      <c r="C175" s="144">
        <v>525766</v>
      </c>
      <c r="D175" s="144">
        <v>517114</v>
      </c>
      <c r="E175" s="144">
        <v>510165</v>
      </c>
      <c r="F175" s="144">
        <v>474695</v>
      </c>
      <c r="G175" s="260">
        <v>477629</v>
      </c>
      <c r="H175" s="260">
        <v>476976</v>
      </c>
      <c r="I175" s="145">
        <v>476629</v>
      </c>
      <c r="J175" s="145">
        <v>481800</v>
      </c>
      <c r="K175" s="145">
        <v>462739</v>
      </c>
      <c r="L175" s="145">
        <v>462803</v>
      </c>
    </row>
    <row r="176" spans="1:15">
      <c r="A176" s="259">
        <v>83</v>
      </c>
      <c r="B176" s="330" t="s">
        <v>326</v>
      </c>
      <c r="C176" s="144">
        <v>480165</v>
      </c>
      <c r="D176" s="144">
        <v>474179</v>
      </c>
      <c r="E176" s="144">
        <v>441701</v>
      </c>
      <c r="F176" s="144">
        <v>443081</v>
      </c>
      <c r="G176" s="260">
        <v>442175</v>
      </c>
      <c r="H176" s="260">
        <v>442449</v>
      </c>
      <c r="I176" s="145">
        <v>447106</v>
      </c>
      <c r="J176" s="145">
        <v>428841</v>
      </c>
      <c r="K176" s="145">
        <v>428376</v>
      </c>
      <c r="L176" s="145">
        <v>423003</v>
      </c>
    </row>
    <row r="177" spans="1:12">
      <c r="A177" s="259">
        <v>84</v>
      </c>
      <c r="B177" s="330" t="s">
        <v>326</v>
      </c>
      <c r="C177" s="144">
        <v>436527</v>
      </c>
      <c r="D177" s="144">
        <v>407026</v>
      </c>
      <c r="E177" s="144">
        <v>408980</v>
      </c>
      <c r="F177" s="144">
        <v>406488</v>
      </c>
      <c r="G177" s="260">
        <v>406633</v>
      </c>
      <c r="H177" s="260">
        <v>411265</v>
      </c>
      <c r="I177" s="145">
        <v>394540</v>
      </c>
      <c r="J177" s="145">
        <v>393527</v>
      </c>
      <c r="K177" s="145">
        <v>388059</v>
      </c>
      <c r="L177" s="145">
        <v>375686</v>
      </c>
    </row>
    <row r="178" spans="1:12">
      <c r="A178" s="261" t="s">
        <v>65</v>
      </c>
      <c r="B178" s="330" t="s">
        <v>326</v>
      </c>
      <c r="C178" s="144">
        <v>2376488</v>
      </c>
      <c r="D178" s="144">
        <v>2325693</v>
      </c>
      <c r="E178" s="144">
        <v>2279669</v>
      </c>
      <c r="F178" s="144">
        <v>2224843</v>
      </c>
      <c r="G178" s="260">
        <v>2174298</v>
      </c>
      <c r="H178" s="144">
        <v>2108869</v>
      </c>
      <c r="I178" s="145">
        <v>2041782</v>
      </c>
      <c r="J178" s="145">
        <v>1965932</v>
      </c>
      <c r="K178" s="145">
        <v>1886662</v>
      </c>
      <c r="L178" s="145">
        <v>1809910</v>
      </c>
    </row>
    <row r="179" spans="1:12">
      <c r="A179" s="266" t="s">
        <v>131</v>
      </c>
      <c r="B179" s="330" t="s">
        <v>326</v>
      </c>
      <c r="C179" s="147">
        <v>37.200000000000003</v>
      </c>
      <c r="D179" s="147">
        <v>36.9</v>
      </c>
      <c r="E179" s="147">
        <v>36.799999999999997</v>
      </c>
      <c r="F179" s="147">
        <v>36.6</v>
      </c>
      <c r="G179" s="148">
        <v>36.5</v>
      </c>
      <c r="H179" s="148">
        <v>36.4</v>
      </c>
      <c r="I179" s="149">
        <v>36.200000000000003</v>
      </c>
      <c r="J179" s="149">
        <v>36.1</v>
      </c>
      <c r="K179" s="149">
        <v>36</v>
      </c>
      <c r="L179" s="150">
        <v>36</v>
      </c>
    </row>
    <row r="180" spans="1:12">
      <c r="A180" s="13" t="s">
        <v>67</v>
      </c>
      <c r="B180" s="331" t="s">
        <v>326</v>
      </c>
      <c r="C180" s="134">
        <v>166582199</v>
      </c>
      <c r="D180" s="134">
        <v>166038755</v>
      </c>
      <c r="E180" s="134">
        <v>165311059</v>
      </c>
      <c r="F180" s="134">
        <v>164048590</v>
      </c>
      <c r="G180" s="262">
        <v>163189523</v>
      </c>
      <c r="H180" s="262">
        <v>161920569</v>
      </c>
      <c r="I180" s="135">
        <v>160477237</v>
      </c>
      <c r="J180" s="135">
        <v>159397862</v>
      </c>
      <c r="K180" s="135">
        <v>158320810</v>
      </c>
      <c r="L180" s="135">
        <v>157238448</v>
      </c>
    </row>
    <row r="181" spans="1:12">
      <c r="A181" s="156">
        <v>0</v>
      </c>
      <c r="B181" s="332" t="s">
        <v>326</v>
      </c>
      <c r="C181" s="136">
        <v>1847935</v>
      </c>
      <c r="D181" s="136">
        <v>1879703</v>
      </c>
      <c r="E181" s="136">
        <v>1924145</v>
      </c>
      <c r="F181" s="136">
        <v>1939667</v>
      </c>
      <c r="G181" s="263">
        <v>1942904</v>
      </c>
      <c r="H181" s="263">
        <v>1930493</v>
      </c>
      <c r="I181" s="137">
        <v>1925056</v>
      </c>
      <c r="J181" s="137">
        <v>1926144</v>
      </c>
      <c r="K181" s="137">
        <v>1934158</v>
      </c>
      <c r="L181" s="137">
        <v>1932824</v>
      </c>
    </row>
    <row r="182" spans="1:12">
      <c r="A182" s="156">
        <v>1</v>
      </c>
      <c r="B182" s="332" t="s">
        <v>326</v>
      </c>
      <c r="C182" s="136">
        <v>1871014</v>
      </c>
      <c r="D182" s="136">
        <v>1911513</v>
      </c>
      <c r="E182" s="136">
        <v>1943534</v>
      </c>
      <c r="F182" s="136">
        <v>1953850</v>
      </c>
      <c r="G182" s="263">
        <v>1939269</v>
      </c>
      <c r="H182" s="263">
        <v>1938870</v>
      </c>
      <c r="I182" s="137">
        <v>1933929</v>
      </c>
      <c r="J182" s="137">
        <v>1941835</v>
      </c>
      <c r="K182" s="137">
        <v>1940674</v>
      </c>
      <c r="L182" s="137">
        <v>1937472</v>
      </c>
    </row>
    <row r="183" spans="1:12">
      <c r="A183" s="156">
        <v>2</v>
      </c>
      <c r="B183" s="332" t="s">
        <v>326</v>
      </c>
      <c r="C183" s="136">
        <v>1916500</v>
      </c>
      <c r="D183" s="136">
        <v>1951366</v>
      </c>
      <c r="E183" s="136">
        <v>1965150</v>
      </c>
      <c r="F183" s="136">
        <v>1949132</v>
      </c>
      <c r="G183" s="263">
        <v>1939979</v>
      </c>
      <c r="H183" s="263">
        <v>1935270</v>
      </c>
      <c r="I183" s="137">
        <v>1948680</v>
      </c>
      <c r="J183" s="137">
        <v>1947461</v>
      </c>
      <c r="K183" s="137">
        <v>1944313</v>
      </c>
      <c r="L183" s="137">
        <v>2002103</v>
      </c>
    </row>
    <row r="184" spans="1:12">
      <c r="A184" s="156">
        <v>3</v>
      </c>
      <c r="B184" s="332" t="s">
        <v>326</v>
      </c>
      <c r="C184" s="136">
        <v>1955655</v>
      </c>
      <c r="D184" s="136">
        <v>1972327</v>
      </c>
      <c r="E184" s="136">
        <v>1956281</v>
      </c>
      <c r="F184" s="136">
        <v>1947408</v>
      </c>
      <c r="G184" s="263">
        <v>1943417</v>
      </c>
      <c r="H184" s="263">
        <v>1956572</v>
      </c>
      <c r="I184" s="137">
        <v>1953120</v>
      </c>
      <c r="J184" s="137">
        <v>1949917</v>
      </c>
      <c r="K184" s="137">
        <v>2007766</v>
      </c>
      <c r="L184" s="137">
        <v>2010563</v>
      </c>
    </row>
    <row r="185" spans="1:12">
      <c r="A185" s="156">
        <v>4</v>
      </c>
      <c r="B185" s="332" t="s">
        <v>326</v>
      </c>
      <c r="C185" s="136">
        <v>1976372</v>
      </c>
      <c r="D185" s="136">
        <v>1963164</v>
      </c>
      <c r="E185" s="136">
        <v>1953782</v>
      </c>
      <c r="F185" s="136">
        <v>1950127</v>
      </c>
      <c r="G185" s="263">
        <v>1964111</v>
      </c>
      <c r="H185" s="263">
        <v>1959950</v>
      </c>
      <c r="I185" s="137">
        <v>1954885</v>
      </c>
      <c r="J185" s="137">
        <v>2012653</v>
      </c>
      <c r="K185" s="137">
        <v>2015511</v>
      </c>
      <c r="L185" s="137">
        <v>1993164</v>
      </c>
    </row>
    <row r="186" spans="1:12">
      <c r="A186" s="156">
        <v>5</v>
      </c>
      <c r="B186" s="332" t="s">
        <v>326</v>
      </c>
      <c r="C186" s="136">
        <v>1967081</v>
      </c>
      <c r="D186" s="136">
        <v>1960607</v>
      </c>
      <c r="E186" s="136">
        <v>1956268</v>
      </c>
      <c r="F186" s="136">
        <v>1970381</v>
      </c>
      <c r="G186" s="263">
        <v>1967310</v>
      </c>
      <c r="H186" s="263">
        <v>1961391</v>
      </c>
      <c r="I186" s="137">
        <v>2017560</v>
      </c>
      <c r="J186" s="137">
        <v>2020333</v>
      </c>
      <c r="K186" s="137">
        <v>1998010</v>
      </c>
      <c r="L186" s="137">
        <v>1988028</v>
      </c>
    </row>
    <row r="187" spans="1:12">
      <c r="A187" s="156">
        <v>6</v>
      </c>
      <c r="B187" s="332" t="s">
        <v>326</v>
      </c>
      <c r="C187" s="136">
        <v>1964271</v>
      </c>
      <c r="D187" s="136">
        <v>1963030</v>
      </c>
      <c r="E187" s="136">
        <v>1976331</v>
      </c>
      <c r="F187" s="136">
        <v>1973241</v>
      </c>
      <c r="G187" s="263">
        <v>1968544</v>
      </c>
      <c r="H187" s="263">
        <v>2024024</v>
      </c>
      <c r="I187" s="137">
        <v>2025310</v>
      </c>
      <c r="J187" s="137">
        <v>2002920</v>
      </c>
      <c r="K187" s="137">
        <v>1992939</v>
      </c>
      <c r="L187" s="137">
        <v>1993507</v>
      </c>
    </row>
    <row r="188" spans="1:12">
      <c r="A188" s="156">
        <v>7</v>
      </c>
      <c r="B188" s="332" t="s">
        <v>326</v>
      </c>
      <c r="C188" s="136">
        <v>1966584</v>
      </c>
      <c r="D188" s="136">
        <v>1983207</v>
      </c>
      <c r="E188" s="136">
        <v>1979376</v>
      </c>
      <c r="F188" s="136">
        <v>1974326</v>
      </c>
      <c r="G188" s="263">
        <v>2031242</v>
      </c>
      <c r="H188" s="263">
        <v>2031760</v>
      </c>
      <c r="I188" s="137">
        <v>2007933</v>
      </c>
      <c r="J188" s="137">
        <v>1997860</v>
      </c>
      <c r="K188" s="137">
        <v>1998394</v>
      </c>
      <c r="L188" s="137">
        <v>1979773</v>
      </c>
    </row>
    <row r="189" spans="1:12">
      <c r="A189" s="156">
        <v>8</v>
      </c>
      <c r="B189" s="332" t="s">
        <v>326</v>
      </c>
      <c r="C189" s="136">
        <v>1986471</v>
      </c>
      <c r="D189" s="136">
        <v>1986003</v>
      </c>
      <c r="E189" s="136">
        <v>1980666</v>
      </c>
      <c r="F189" s="136">
        <v>2037098</v>
      </c>
      <c r="G189" s="263">
        <v>2039062</v>
      </c>
      <c r="H189" s="263">
        <v>2014402</v>
      </c>
      <c r="I189" s="137">
        <v>2002750</v>
      </c>
      <c r="J189" s="137">
        <v>2003180</v>
      </c>
      <c r="K189" s="137">
        <v>1984496</v>
      </c>
      <c r="L189" s="137">
        <v>1971000</v>
      </c>
    </row>
    <row r="190" spans="1:12">
      <c r="A190" s="156">
        <v>9</v>
      </c>
      <c r="B190" s="332" t="s">
        <v>326</v>
      </c>
      <c r="C190" s="136">
        <v>1988726</v>
      </c>
      <c r="D190" s="136">
        <v>1986805</v>
      </c>
      <c r="E190" s="136">
        <v>2043456</v>
      </c>
      <c r="F190" s="136">
        <v>2044830</v>
      </c>
      <c r="G190" s="263">
        <v>2021886</v>
      </c>
      <c r="H190" s="263">
        <v>2009560</v>
      </c>
      <c r="I190" s="137">
        <v>2008054</v>
      </c>
      <c r="J190" s="137">
        <v>1989244</v>
      </c>
      <c r="K190" s="137">
        <v>1975668</v>
      </c>
      <c r="L190" s="137">
        <v>2018188</v>
      </c>
    </row>
    <row r="191" spans="1:12">
      <c r="A191" s="156">
        <v>10</v>
      </c>
      <c r="B191" s="332" t="s">
        <v>326</v>
      </c>
      <c r="C191" s="136">
        <v>1989162</v>
      </c>
      <c r="D191" s="136">
        <v>2049181</v>
      </c>
      <c r="E191" s="136">
        <v>2051237</v>
      </c>
      <c r="F191" s="136">
        <v>2027418</v>
      </c>
      <c r="G191" s="263">
        <v>2017346</v>
      </c>
      <c r="H191" s="263">
        <v>2015380</v>
      </c>
      <c r="I191" s="137">
        <v>1994285</v>
      </c>
      <c r="J191" s="137">
        <v>1980560</v>
      </c>
      <c r="K191" s="137">
        <v>2022967</v>
      </c>
      <c r="L191" s="137">
        <v>2044715</v>
      </c>
    </row>
    <row r="192" spans="1:12">
      <c r="A192" s="156">
        <v>11</v>
      </c>
      <c r="B192" s="332" t="s">
        <v>326</v>
      </c>
      <c r="C192" s="136">
        <v>2051224</v>
      </c>
      <c r="D192" s="136">
        <v>2056222</v>
      </c>
      <c r="E192" s="136">
        <v>2034143</v>
      </c>
      <c r="F192" s="136">
        <v>2022731</v>
      </c>
      <c r="G192" s="263">
        <v>2023586</v>
      </c>
      <c r="H192" s="263">
        <v>2001949</v>
      </c>
      <c r="I192" s="137">
        <v>1985604</v>
      </c>
      <c r="J192" s="137">
        <v>2027838</v>
      </c>
      <c r="K192" s="137">
        <v>2049457</v>
      </c>
      <c r="L192" s="137">
        <v>2010532</v>
      </c>
    </row>
    <row r="193" spans="1:12">
      <c r="A193" s="156">
        <v>12</v>
      </c>
      <c r="B193" s="332" t="s">
        <v>326</v>
      </c>
      <c r="C193" s="136">
        <v>2058568</v>
      </c>
      <c r="D193" s="136">
        <v>2038862</v>
      </c>
      <c r="E193" s="136">
        <v>2029693</v>
      </c>
      <c r="F193" s="136">
        <v>2028493</v>
      </c>
      <c r="G193" s="263">
        <v>2010241</v>
      </c>
      <c r="H193" s="263">
        <v>1993547</v>
      </c>
      <c r="I193" s="137">
        <v>2032890</v>
      </c>
      <c r="J193" s="137">
        <v>2054359</v>
      </c>
      <c r="K193" s="137">
        <v>2015284</v>
      </c>
      <c r="L193" s="137">
        <v>2009452</v>
      </c>
    </row>
    <row r="194" spans="1:12">
      <c r="A194" s="156">
        <v>13</v>
      </c>
      <c r="B194" s="332" t="s">
        <v>326</v>
      </c>
      <c r="C194" s="136">
        <v>2042234</v>
      </c>
      <c r="D194" s="136">
        <v>2034962</v>
      </c>
      <c r="E194" s="136">
        <v>2035757</v>
      </c>
      <c r="F194" s="136">
        <v>2014600</v>
      </c>
      <c r="G194" s="263">
        <v>2001602</v>
      </c>
      <c r="H194" s="263">
        <v>2041159</v>
      </c>
      <c r="I194" s="137">
        <v>2059475</v>
      </c>
      <c r="J194" s="137">
        <v>2020283</v>
      </c>
      <c r="K194" s="137">
        <v>2014342</v>
      </c>
      <c r="L194" s="137">
        <v>2014466</v>
      </c>
    </row>
    <row r="195" spans="1:12">
      <c r="A195" s="156">
        <v>14</v>
      </c>
      <c r="B195" s="332" t="s">
        <v>326</v>
      </c>
      <c r="C195" s="136">
        <v>2038819</v>
      </c>
      <c r="D195" s="136">
        <v>2041460</v>
      </c>
      <c r="E195" s="136">
        <v>2022552</v>
      </c>
      <c r="F195" s="136">
        <v>2006259</v>
      </c>
      <c r="G195" s="263">
        <v>2049167</v>
      </c>
      <c r="H195" s="263">
        <v>2068252</v>
      </c>
      <c r="I195" s="137">
        <v>2025677</v>
      </c>
      <c r="J195" s="137">
        <v>2019606</v>
      </c>
      <c r="K195" s="137">
        <v>2019625</v>
      </c>
      <c r="L195" s="137">
        <v>2022414</v>
      </c>
    </row>
    <row r="196" spans="1:12">
      <c r="A196" s="156">
        <v>15</v>
      </c>
      <c r="B196" s="332" t="s">
        <v>326</v>
      </c>
      <c r="C196" s="136">
        <v>2045739</v>
      </c>
      <c r="D196" s="136">
        <v>2029592</v>
      </c>
      <c r="E196" s="136">
        <v>2015751</v>
      </c>
      <c r="F196" s="136">
        <v>2054841</v>
      </c>
      <c r="G196" s="263">
        <v>2076753</v>
      </c>
      <c r="H196" s="263">
        <v>2035299</v>
      </c>
      <c r="I196" s="137">
        <v>2025522</v>
      </c>
      <c r="J196" s="137">
        <v>2025409</v>
      </c>
      <c r="K196" s="137">
        <v>2028104</v>
      </c>
      <c r="L196" s="137">
        <v>2060236</v>
      </c>
    </row>
    <row r="197" spans="1:12">
      <c r="A197" s="156">
        <v>16</v>
      </c>
      <c r="B197" s="332" t="s">
        <v>326</v>
      </c>
      <c r="C197" s="136">
        <v>2034255</v>
      </c>
      <c r="D197" s="136">
        <v>2023998</v>
      </c>
      <c r="E197" s="136">
        <v>2066782</v>
      </c>
      <c r="F197" s="136">
        <v>2084083</v>
      </c>
      <c r="G197" s="263">
        <v>2045025</v>
      </c>
      <c r="H197" s="263">
        <v>2036296</v>
      </c>
      <c r="I197" s="137">
        <v>2032193</v>
      </c>
      <c r="J197" s="137">
        <v>2034735</v>
      </c>
      <c r="K197" s="137">
        <v>2066836</v>
      </c>
      <c r="L197" s="137">
        <v>2097807</v>
      </c>
    </row>
    <row r="198" spans="1:12">
      <c r="A198" s="156">
        <v>17</v>
      </c>
      <c r="B198" s="332" t="s">
        <v>326</v>
      </c>
      <c r="C198" s="136">
        <v>2029872</v>
      </c>
      <c r="D198" s="136">
        <v>2076491</v>
      </c>
      <c r="E198" s="136">
        <v>2098704</v>
      </c>
      <c r="F198" s="136">
        <v>2054585</v>
      </c>
      <c r="G198" s="263">
        <v>2049112</v>
      </c>
      <c r="H198" s="263">
        <v>2045897</v>
      </c>
      <c r="I198" s="137">
        <v>2042940</v>
      </c>
      <c r="J198" s="137">
        <v>2074879</v>
      </c>
      <c r="K198" s="137">
        <v>2105889</v>
      </c>
      <c r="L198" s="137">
        <v>2122928</v>
      </c>
    </row>
    <row r="199" spans="1:12">
      <c r="A199" s="156">
        <v>18</v>
      </c>
      <c r="B199" s="332" t="s">
        <v>326</v>
      </c>
      <c r="C199" s="136">
        <v>2083442</v>
      </c>
      <c r="D199" s="136">
        <v>2109928</v>
      </c>
      <c r="E199" s="136">
        <v>2071758</v>
      </c>
      <c r="F199" s="136">
        <v>2060801</v>
      </c>
      <c r="G199" s="263">
        <v>2061954</v>
      </c>
      <c r="H199" s="263">
        <v>2060528</v>
      </c>
      <c r="I199" s="137">
        <v>2084906</v>
      </c>
      <c r="J199" s="137">
        <v>2115776</v>
      </c>
      <c r="K199" s="137">
        <v>2132876</v>
      </c>
      <c r="L199" s="137">
        <v>2184778</v>
      </c>
    </row>
    <row r="200" spans="1:12">
      <c r="A200" s="156">
        <v>19</v>
      </c>
      <c r="B200" s="332" t="s">
        <v>326</v>
      </c>
      <c r="C200" s="136">
        <v>2115655</v>
      </c>
      <c r="D200" s="136">
        <v>2082304</v>
      </c>
      <c r="E200" s="136">
        <v>2078174</v>
      </c>
      <c r="F200" s="136">
        <v>2073843</v>
      </c>
      <c r="G200" s="263">
        <v>2078192</v>
      </c>
      <c r="H200" s="263">
        <v>2105604</v>
      </c>
      <c r="I200" s="137">
        <v>2127213</v>
      </c>
      <c r="J200" s="137">
        <v>2144308</v>
      </c>
      <c r="K200" s="137">
        <v>2196307</v>
      </c>
      <c r="L200" s="137">
        <v>2235942</v>
      </c>
    </row>
    <row r="201" spans="1:12">
      <c r="A201" s="156">
        <v>20</v>
      </c>
      <c r="B201" s="332" t="s">
        <v>326</v>
      </c>
      <c r="C201" s="136">
        <v>2086544</v>
      </c>
      <c r="D201" s="136">
        <v>2087209</v>
      </c>
      <c r="E201" s="136">
        <v>2089336</v>
      </c>
      <c r="F201" s="136">
        <v>2088855</v>
      </c>
      <c r="G201" s="263">
        <v>2123067</v>
      </c>
      <c r="H201" s="263">
        <v>2149317</v>
      </c>
      <c r="I201" s="137">
        <v>2156114</v>
      </c>
      <c r="J201" s="137">
        <v>2208430</v>
      </c>
      <c r="K201" s="137">
        <v>2247721</v>
      </c>
      <c r="L201" s="137">
        <v>2236018</v>
      </c>
    </row>
    <row r="202" spans="1:12">
      <c r="A202" s="156">
        <v>21</v>
      </c>
      <c r="B202" s="332" t="s">
        <v>326</v>
      </c>
      <c r="C202" s="136">
        <v>2091237</v>
      </c>
      <c r="D202" s="136">
        <v>2098900</v>
      </c>
      <c r="E202" s="136">
        <v>2104329</v>
      </c>
      <c r="F202" s="136">
        <v>2133830</v>
      </c>
      <c r="G202" s="263">
        <v>2166784</v>
      </c>
      <c r="H202" s="263">
        <v>2179012</v>
      </c>
      <c r="I202" s="137">
        <v>2220785</v>
      </c>
      <c r="J202" s="137">
        <v>2260492</v>
      </c>
      <c r="K202" s="137">
        <v>2247841</v>
      </c>
      <c r="L202" s="137">
        <v>2146233</v>
      </c>
    </row>
    <row r="203" spans="1:12">
      <c r="A203" s="156">
        <v>22</v>
      </c>
      <c r="B203" s="332" t="s">
        <v>326</v>
      </c>
      <c r="C203" s="136">
        <v>2103476</v>
      </c>
      <c r="D203" s="136">
        <v>2115157</v>
      </c>
      <c r="E203" s="136">
        <v>2150615</v>
      </c>
      <c r="F203" s="136">
        <v>2178862</v>
      </c>
      <c r="G203" s="263">
        <v>2197776</v>
      </c>
      <c r="H203" s="263">
        <v>2244480</v>
      </c>
      <c r="I203" s="137">
        <v>2274176</v>
      </c>
      <c r="J203" s="137">
        <v>2261588</v>
      </c>
      <c r="K203" s="137">
        <v>2159125</v>
      </c>
      <c r="L203" s="137">
        <v>2098271</v>
      </c>
    </row>
    <row r="204" spans="1:12">
      <c r="A204" s="156">
        <v>23</v>
      </c>
      <c r="B204" s="332" t="s">
        <v>326</v>
      </c>
      <c r="C204" s="136">
        <v>2119886</v>
      </c>
      <c r="D204" s="136">
        <v>2162394</v>
      </c>
      <c r="E204" s="136">
        <v>2196524</v>
      </c>
      <c r="F204" s="136">
        <v>2210629</v>
      </c>
      <c r="G204" s="263">
        <v>2264424</v>
      </c>
      <c r="H204" s="263">
        <v>2298701</v>
      </c>
      <c r="I204" s="137">
        <v>2276399</v>
      </c>
      <c r="J204" s="137">
        <v>2173827</v>
      </c>
      <c r="K204" s="137">
        <v>2112460</v>
      </c>
      <c r="L204" s="137">
        <v>2065615</v>
      </c>
    </row>
    <row r="205" spans="1:12">
      <c r="A205" s="156">
        <v>24</v>
      </c>
      <c r="B205" s="332" t="s">
        <v>326</v>
      </c>
      <c r="C205" s="136">
        <v>2167045</v>
      </c>
      <c r="D205" s="136">
        <v>2208372</v>
      </c>
      <c r="E205" s="136">
        <v>2228689</v>
      </c>
      <c r="F205" s="136">
        <v>2277787</v>
      </c>
      <c r="G205" s="263">
        <v>2319408</v>
      </c>
      <c r="H205" s="263">
        <v>2301237</v>
      </c>
      <c r="I205" s="137">
        <v>2188999</v>
      </c>
      <c r="J205" s="137">
        <v>2127772</v>
      </c>
      <c r="K205" s="137">
        <v>2080097</v>
      </c>
      <c r="L205" s="137">
        <v>2081792</v>
      </c>
    </row>
    <row r="206" spans="1:12">
      <c r="A206" s="156">
        <v>25</v>
      </c>
      <c r="B206" s="332" t="s">
        <v>326</v>
      </c>
      <c r="C206" s="136">
        <v>2213205</v>
      </c>
      <c r="D206" s="136">
        <v>2240559</v>
      </c>
      <c r="E206" s="136">
        <v>2295484</v>
      </c>
      <c r="F206" s="136">
        <v>2332540</v>
      </c>
      <c r="G206" s="263">
        <v>2322049</v>
      </c>
      <c r="H206" s="263">
        <v>2213758</v>
      </c>
      <c r="I206" s="137">
        <v>2143108</v>
      </c>
      <c r="J206" s="137">
        <v>2095554</v>
      </c>
      <c r="K206" s="137">
        <v>2096399</v>
      </c>
      <c r="L206" s="137">
        <v>2111766</v>
      </c>
    </row>
    <row r="207" spans="1:12">
      <c r="A207" s="156">
        <v>26</v>
      </c>
      <c r="B207" s="332" t="s">
        <v>326</v>
      </c>
      <c r="C207" s="136">
        <v>2245334</v>
      </c>
      <c r="D207" s="136">
        <v>2307677</v>
      </c>
      <c r="E207" s="136">
        <v>2350352</v>
      </c>
      <c r="F207" s="136">
        <v>2333494</v>
      </c>
      <c r="G207" s="263">
        <v>2233433</v>
      </c>
      <c r="H207" s="263">
        <v>2166446</v>
      </c>
      <c r="I207" s="137">
        <v>2110001</v>
      </c>
      <c r="J207" s="137">
        <v>2110772</v>
      </c>
      <c r="K207" s="137">
        <v>2125253</v>
      </c>
      <c r="L207" s="137">
        <v>2057948</v>
      </c>
    </row>
    <row r="208" spans="1:12">
      <c r="A208" s="156">
        <v>27</v>
      </c>
      <c r="B208" s="332" t="s">
        <v>326</v>
      </c>
      <c r="C208" s="136">
        <v>2312599</v>
      </c>
      <c r="D208" s="136">
        <v>2362325</v>
      </c>
      <c r="E208" s="136">
        <v>2351456</v>
      </c>
      <c r="F208" s="136">
        <v>2243248</v>
      </c>
      <c r="G208" s="263">
        <v>2185163</v>
      </c>
      <c r="H208" s="263">
        <v>2132116</v>
      </c>
      <c r="I208" s="137">
        <v>2123971</v>
      </c>
      <c r="J208" s="137">
        <v>2138402</v>
      </c>
      <c r="K208" s="137">
        <v>2070268</v>
      </c>
      <c r="L208" s="137">
        <v>2101301</v>
      </c>
    </row>
    <row r="209" spans="1:12">
      <c r="A209" s="156">
        <v>28</v>
      </c>
      <c r="B209" s="332" t="s">
        <v>326</v>
      </c>
      <c r="C209" s="136">
        <v>2366969</v>
      </c>
      <c r="D209" s="136">
        <v>2362288</v>
      </c>
      <c r="E209" s="136">
        <v>2260383</v>
      </c>
      <c r="F209" s="136">
        <v>2193389</v>
      </c>
      <c r="G209" s="263">
        <v>2149931</v>
      </c>
      <c r="H209" s="263">
        <v>2144666</v>
      </c>
      <c r="I209" s="137">
        <v>2150401</v>
      </c>
      <c r="J209" s="137">
        <v>2082162</v>
      </c>
      <c r="K209" s="137">
        <v>2112558</v>
      </c>
      <c r="L209" s="137">
        <v>2111995</v>
      </c>
    </row>
    <row r="210" spans="1:12">
      <c r="A210" s="156">
        <v>29</v>
      </c>
      <c r="B210" s="332" t="s">
        <v>326</v>
      </c>
      <c r="C210" s="136">
        <v>2366339</v>
      </c>
      <c r="D210" s="136">
        <v>2270069</v>
      </c>
      <c r="E210" s="136">
        <v>2210555</v>
      </c>
      <c r="F210" s="136">
        <v>2156739</v>
      </c>
      <c r="G210" s="263">
        <v>2161579</v>
      </c>
      <c r="H210" s="263">
        <v>2169563</v>
      </c>
      <c r="I210" s="137">
        <v>2092838</v>
      </c>
      <c r="J210" s="137">
        <v>2123090</v>
      </c>
      <c r="K210" s="137">
        <v>2121712</v>
      </c>
      <c r="L210" s="137">
        <v>2097510</v>
      </c>
    </row>
    <row r="211" spans="1:12">
      <c r="A211" s="156">
        <v>30</v>
      </c>
      <c r="B211" s="332" t="s">
        <v>326</v>
      </c>
      <c r="C211" s="136">
        <v>2273519</v>
      </c>
      <c r="D211" s="136">
        <v>2218983</v>
      </c>
      <c r="E211" s="136">
        <v>2174279</v>
      </c>
      <c r="F211" s="136">
        <v>2167435</v>
      </c>
      <c r="G211" s="263">
        <v>2185746</v>
      </c>
      <c r="H211" s="263">
        <v>2110672</v>
      </c>
      <c r="I211" s="137">
        <v>2132415</v>
      </c>
      <c r="J211" s="137">
        <v>2130642</v>
      </c>
      <c r="K211" s="137">
        <v>2105722</v>
      </c>
      <c r="L211" s="137">
        <v>2136232</v>
      </c>
    </row>
    <row r="212" spans="1:12">
      <c r="A212" s="156">
        <v>31</v>
      </c>
      <c r="B212" s="332" t="s">
        <v>326</v>
      </c>
      <c r="C212" s="136">
        <v>2220984</v>
      </c>
      <c r="D212" s="136">
        <v>2180487</v>
      </c>
      <c r="E212" s="136">
        <v>2183649</v>
      </c>
      <c r="F212" s="136">
        <v>2190224</v>
      </c>
      <c r="G212" s="263">
        <v>2125468</v>
      </c>
      <c r="H212" s="263">
        <v>2148981</v>
      </c>
      <c r="I212" s="137">
        <v>2138703</v>
      </c>
      <c r="J212" s="137">
        <v>2113635</v>
      </c>
      <c r="K212" s="137">
        <v>2143431</v>
      </c>
      <c r="L212" s="137">
        <v>2015595</v>
      </c>
    </row>
    <row r="213" spans="1:12">
      <c r="A213" s="156">
        <v>32</v>
      </c>
      <c r="B213" s="332" t="s">
        <v>326</v>
      </c>
      <c r="C213" s="136">
        <v>2181619</v>
      </c>
      <c r="D213" s="136">
        <v>2188295</v>
      </c>
      <c r="E213" s="136">
        <v>2204770</v>
      </c>
      <c r="F213" s="136">
        <v>2128886</v>
      </c>
      <c r="G213" s="263">
        <v>2162451</v>
      </c>
      <c r="H213" s="263">
        <v>2154232</v>
      </c>
      <c r="I213" s="137">
        <v>2120965</v>
      </c>
      <c r="J213" s="137">
        <v>2150541</v>
      </c>
      <c r="K213" s="137">
        <v>2021920</v>
      </c>
      <c r="L213" s="137">
        <v>1980967</v>
      </c>
    </row>
    <row r="214" spans="1:12">
      <c r="A214" s="156">
        <v>33</v>
      </c>
      <c r="B214" s="332" t="s">
        <v>326</v>
      </c>
      <c r="C214" s="136">
        <v>2189693</v>
      </c>
      <c r="D214" s="136">
        <v>2209229</v>
      </c>
      <c r="E214" s="136">
        <v>2142863</v>
      </c>
      <c r="F214" s="136">
        <v>2164564</v>
      </c>
      <c r="G214" s="263">
        <v>2166123</v>
      </c>
      <c r="H214" s="263">
        <v>2135416</v>
      </c>
      <c r="I214" s="137">
        <v>2156920</v>
      </c>
      <c r="J214" s="137">
        <v>2028109</v>
      </c>
      <c r="K214" s="137">
        <v>1986555</v>
      </c>
      <c r="L214" s="137">
        <v>1969489</v>
      </c>
    </row>
    <row r="215" spans="1:12">
      <c r="A215" s="156">
        <v>34</v>
      </c>
      <c r="B215" s="332" t="s">
        <v>326</v>
      </c>
      <c r="C215" s="136">
        <v>2210880</v>
      </c>
      <c r="D215" s="136">
        <v>2147153</v>
      </c>
      <c r="E215" s="136">
        <v>2177520</v>
      </c>
      <c r="F215" s="136">
        <v>2166986</v>
      </c>
      <c r="G215" s="263">
        <v>2146121</v>
      </c>
      <c r="H215" s="263">
        <v>2170440</v>
      </c>
      <c r="I215" s="137">
        <v>2033774</v>
      </c>
      <c r="J215" s="137">
        <v>1992071</v>
      </c>
      <c r="K215" s="137">
        <v>1974435</v>
      </c>
      <c r="L215" s="137">
        <v>1913055</v>
      </c>
    </row>
    <row r="216" spans="1:12">
      <c r="A216" s="156">
        <v>35</v>
      </c>
      <c r="B216" s="332" t="s">
        <v>326</v>
      </c>
      <c r="C216" s="136">
        <v>2148244</v>
      </c>
      <c r="D216" s="136">
        <v>2180901</v>
      </c>
      <c r="E216" s="136">
        <v>2179052</v>
      </c>
      <c r="F216" s="136">
        <v>2146149</v>
      </c>
      <c r="G216" s="263">
        <v>2180134</v>
      </c>
      <c r="H216" s="263">
        <v>2046713</v>
      </c>
      <c r="I216" s="137">
        <v>1997006</v>
      </c>
      <c r="J216" s="137">
        <v>1979147</v>
      </c>
      <c r="K216" s="137">
        <v>1917305</v>
      </c>
      <c r="L216" s="137">
        <v>1973243</v>
      </c>
    </row>
    <row r="217" spans="1:12">
      <c r="A217" s="156">
        <v>36</v>
      </c>
      <c r="B217" s="332" t="s">
        <v>326</v>
      </c>
      <c r="C217" s="136">
        <v>2181076</v>
      </c>
      <c r="D217" s="136">
        <v>2181088</v>
      </c>
      <c r="E217" s="136">
        <v>2157640</v>
      </c>
      <c r="F217" s="136">
        <v>2179618</v>
      </c>
      <c r="G217" s="263">
        <v>2055478</v>
      </c>
      <c r="H217" s="263">
        <v>2009423</v>
      </c>
      <c r="I217" s="137">
        <v>1983203</v>
      </c>
      <c r="J217" s="137">
        <v>1921326</v>
      </c>
      <c r="K217" s="137">
        <v>1976756</v>
      </c>
      <c r="L217" s="137">
        <v>1922387</v>
      </c>
    </row>
    <row r="218" spans="1:12">
      <c r="A218" s="156">
        <v>37</v>
      </c>
      <c r="B218" s="332" t="s">
        <v>326</v>
      </c>
      <c r="C218" s="136">
        <v>2180124</v>
      </c>
      <c r="D218" s="136">
        <v>2158541</v>
      </c>
      <c r="E218" s="136">
        <v>2190170</v>
      </c>
      <c r="F218" s="136">
        <v>2054543</v>
      </c>
      <c r="G218" s="263">
        <v>2017940</v>
      </c>
      <c r="H218" s="263">
        <v>1995155</v>
      </c>
      <c r="I218" s="137">
        <v>1924842</v>
      </c>
      <c r="J218" s="137">
        <v>1980036</v>
      </c>
      <c r="K218" s="137">
        <v>1925258</v>
      </c>
      <c r="L218" s="137">
        <v>1961838</v>
      </c>
    </row>
    <row r="219" spans="1:12">
      <c r="A219" s="156">
        <v>38</v>
      </c>
      <c r="B219" s="332" t="s">
        <v>326</v>
      </c>
      <c r="C219" s="136">
        <v>2156217</v>
      </c>
      <c r="D219" s="136">
        <v>2190232</v>
      </c>
      <c r="E219" s="136">
        <v>2063849</v>
      </c>
      <c r="F219" s="136">
        <v>2016225</v>
      </c>
      <c r="G219" s="263">
        <v>2003325</v>
      </c>
      <c r="H219" s="263">
        <v>1936610</v>
      </c>
      <c r="I219" s="137">
        <v>1982996</v>
      </c>
      <c r="J219" s="137">
        <v>1928042</v>
      </c>
      <c r="K219" s="137">
        <v>1964205</v>
      </c>
      <c r="L219" s="137">
        <v>2051751</v>
      </c>
    </row>
    <row r="220" spans="1:12">
      <c r="A220" s="156">
        <v>39</v>
      </c>
      <c r="B220" s="332" t="s">
        <v>326</v>
      </c>
      <c r="C220" s="136">
        <v>2186919</v>
      </c>
      <c r="D220" s="136">
        <v>2062635</v>
      </c>
      <c r="E220" s="136">
        <v>2025301</v>
      </c>
      <c r="F220" s="136">
        <v>2000928</v>
      </c>
      <c r="G220" s="263">
        <v>1944284</v>
      </c>
      <c r="H220" s="263">
        <v>1993913</v>
      </c>
      <c r="I220" s="137">
        <v>1930454</v>
      </c>
      <c r="J220" s="137">
        <v>1966442</v>
      </c>
      <c r="K220" s="137">
        <v>2053576</v>
      </c>
      <c r="L220" s="137">
        <v>2175377</v>
      </c>
    </row>
    <row r="221" spans="1:12">
      <c r="A221" s="156">
        <v>40</v>
      </c>
      <c r="B221" s="332" t="s">
        <v>326</v>
      </c>
      <c r="C221" s="136">
        <v>2058650</v>
      </c>
      <c r="D221" s="136">
        <v>2022766</v>
      </c>
      <c r="E221" s="136">
        <v>2009156</v>
      </c>
      <c r="F221" s="136">
        <v>1941028</v>
      </c>
      <c r="G221" s="263">
        <v>2000626</v>
      </c>
      <c r="H221" s="263">
        <v>1940627</v>
      </c>
      <c r="I221" s="137">
        <v>1968259</v>
      </c>
      <c r="J221" s="137">
        <v>2055182</v>
      </c>
      <c r="K221" s="137">
        <v>2176512</v>
      </c>
      <c r="L221" s="137">
        <v>2197594</v>
      </c>
    </row>
    <row r="222" spans="1:12">
      <c r="A222" s="156">
        <v>41</v>
      </c>
      <c r="B222" s="332" t="s">
        <v>326</v>
      </c>
      <c r="C222" s="136">
        <v>2018752</v>
      </c>
      <c r="D222" s="136">
        <v>2006441</v>
      </c>
      <c r="E222" s="136">
        <v>1948683</v>
      </c>
      <c r="F222" s="136">
        <v>1996568</v>
      </c>
      <c r="G222" s="263">
        <v>1946164</v>
      </c>
      <c r="H222" s="263">
        <v>1977497</v>
      </c>
      <c r="I222" s="137">
        <v>2056391</v>
      </c>
      <c r="J222" s="137">
        <v>2177297</v>
      </c>
      <c r="K222" s="137">
        <v>2198031</v>
      </c>
      <c r="L222" s="137">
        <v>2089245</v>
      </c>
    </row>
    <row r="223" spans="1:12">
      <c r="A223" s="156">
        <v>42</v>
      </c>
      <c r="B223" s="332" t="s">
        <v>326</v>
      </c>
      <c r="C223" s="136">
        <v>2002157</v>
      </c>
      <c r="D223" s="136">
        <v>1945641</v>
      </c>
      <c r="E223" s="136">
        <v>2003193</v>
      </c>
      <c r="F223" s="136">
        <v>1941928</v>
      </c>
      <c r="G223" s="263">
        <v>1981947</v>
      </c>
      <c r="H223" s="263">
        <v>2064604</v>
      </c>
      <c r="I223" s="137">
        <v>2177715</v>
      </c>
      <c r="J223" s="137">
        <v>2198189</v>
      </c>
      <c r="K223" s="137">
        <v>2089220</v>
      </c>
      <c r="L223" s="137">
        <v>2050651</v>
      </c>
    </row>
    <row r="224" spans="1:12">
      <c r="A224" s="156">
        <v>43</v>
      </c>
      <c r="B224" s="332" t="s">
        <v>326</v>
      </c>
      <c r="C224" s="136">
        <v>1940751</v>
      </c>
      <c r="D224" s="136">
        <v>1999241</v>
      </c>
      <c r="E224" s="136">
        <v>1947353</v>
      </c>
      <c r="F224" s="136">
        <v>1977320</v>
      </c>
      <c r="G224" s="263">
        <v>2068346</v>
      </c>
      <c r="H224" s="263">
        <v>2184835</v>
      </c>
      <c r="I224" s="137">
        <v>2197973</v>
      </c>
      <c r="J224" s="137">
        <v>2089030</v>
      </c>
      <c r="K224" s="137">
        <v>2050174</v>
      </c>
      <c r="L224" s="137">
        <v>2062547</v>
      </c>
    </row>
    <row r="225" spans="1:12">
      <c r="A225" s="156">
        <v>44</v>
      </c>
      <c r="B225" s="332" t="s">
        <v>326</v>
      </c>
      <c r="C225" s="136">
        <v>1994174</v>
      </c>
      <c r="D225" s="136">
        <v>1942802</v>
      </c>
      <c r="E225" s="136">
        <v>1981873</v>
      </c>
      <c r="F225" s="136">
        <v>2063086</v>
      </c>
      <c r="G225" s="263">
        <v>2187962</v>
      </c>
      <c r="H225" s="263">
        <v>2204527</v>
      </c>
      <c r="I225" s="137">
        <v>2088590</v>
      </c>
      <c r="J225" s="137">
        <v>2049587</v>
      </c>
      <c r="K225" s="137">
        <v>2061712</v>
      </c>
      <c r="L225" s="137">
        <v>2103645</v>
      </c>
    </row>
    <row r="226" spans="1:12">
      <c r="A226" s="156">
        <v>45</v>
      </c>
      <c r="B226" s="332" t="s">
        <v>326</v>
      </c>
      <c r="C226" s="136">
        <v>1937417</v>
      </c>
      <c r="D226" s="136">
        <v>1975992</v>
      </c>
      <c r="E226" s="136">
        <v>2066554</v>
      </c>
      <c r="F226" s="136">
        <v>2181652</v>
      </c>
      <c r="G226" s="263">
        <v>2206861</v>
      </c>
      <c r="H226" s="263">
        <v>2094227</v>
      </c>
      <c r="I226" s="137">
        <v>2048451</v>
      </c>
      <c r="J226" s="137">
        <v>2060312</v>
      </c>
      <c r="K226" s="137">
        <v>2102004</v>
      </c>
      <c r="L226" s="137">
        <v>2236401</v>
      </c>
    </row>
    <row r="227" spans="1:12">
      <c r="A227" s="156">
        <v>46</v>
      </c>
      <c r="B227" s="332" t="s">
        <v>326</v>
      </c>
      <c r="C227" s="136">
        <v>1970074</v>
      </c>
      <c r="D227" s="136">
        <v>2059393</v>
      </c>
      <c r="E227" s="136">
        <v>2183846</v>
      </c>
      <c r="F227" s="136">
        <v>2199725</v>
      </c>
      <c r="G227" s="263">
        <v>2095675</v>
      </c>
      <c r="H227" s="263">
        <v>2053539</v>
      </c>
      <c r="I227" s="137">
        <v>2058350</v>
      </c>
      <c r="J227" s="137">
        <v>2099697</v>
      </c>
      <c r="K227" s="137">
        <v>2233792</v>
      </c>
      <c r="L227" s="137">
        <v>2290657</v>
      </c>
    </row>
    <row r="228" spans="1:12">
      <c r="A228" s="156">
        <v>47</v>
      </c>
      <c r="B228" s="332" t="s">
        <v>326</v>
      </c>
      <c r="C228" s="136">
        <v>2052817</v>
      </c>
      <c r="D228" s="136">
        <v>2175691</v>
      </c>
      <c r="E228" s="136">
        <v>2201202</v>
      </c>
      <c r="F228" s="136">
        <v>2088622</v>
      </c>
      <c r="G228" s="263">
        <v>2054083</v>
      </c>
      <c r="H228" s="263">
        <v>2062844</v>
      </c>
      <c r="I228" s="137">
        <v>2097185</v>
      </c>
      <c r="J228" s="137">
        <v>2230623</v>
      </c>
      <c r="K228" s="137">
        <v>2287295</v>
      </c>
      <c r="L228" s="137">
        <v>2297296</v>
      </c>
    </row>
    <row r="229" spans="1:12">
      <c r="A229" s="156">
        <v>48</v>
      </c>
      <c r="B229" s="332" t="s">
        <v>326</v>
      </c>
      <c r="C229" s="136">
        <v>2168043</v>
      </c>
      <c r="D229" s="136">
        <v>2192223</v>
      </c>
      <c r="E229" s="136">
        <v>2089271</v>
      </c>
      <c r="F229" s="136">
        <v>2046863</v>
      </c>
      <c r="G229" s="263">
        <v>2062616</v>
      </c>
      <c r="H229" s="263">
        <v>2100753</v>
      </c>
      <c r="I229" s="137">
        <v>2227171</v>
      </c>
      <c r="J229" s="137">
        <v>2283440</v>
      </c>
      <c r="K229" s="137">
        <v>2293209</v>
      </c>
      <c r="L229" s="137">
        <v>2299190</v>
      </c>
    </row>
    <row r="230" spans="1:12">
      <c r="A230" s="156">
        <v>49</v>
      </c>
      <c r="B230" s="332" t="s">
        <v>326</v>
      </c>
      <c r="C230" s="136">
        <v>2184045</v>
      </c>
      <c r="D230" s="136">
        <v>2079841</v>
      </c>
      <c r="E230" s="136">
        <v>2046810</v>
      </c>
      <c r="F230" s="136">
        <v>2054806</v>
      </c>
      <c r="G230" s="263">
        <v>2099680</v>
      </c>
      <c r="H230" s="263">
        <v>2229216</v>
      </c>
      <c r="I230" s="137">
        <v>2279031</v>
      </c>
      <c r="J230" s="137">
        <v>2288474</v>
      </c>
      <c r="K230" s="137">
        <v>2294396</v>
      </c>
      <c r="L230" s="137">
        <v>2336471</v>
      </c>
    </row>
    <row r="231" spans="1:12">
      <c r="A231" s="156">
        <v>50</v>
      </c>
      <c r="B231" s="332" t="s">
        <v>326</v>
      </c>
      <c r="C231" s="136">
        <v>2071196</v>
      </c>
      <c r="D231" s="136">
        <v>2036538</v>
      </c>
      <c r="E231" s="136">
        <v>2053593</v>
      </c>
      <c r="F231" s="136">
        <v>2091455</v>
      </c>
      <c r="G231" s="263">
        <v>2227286</v>
      </c>
      <c r="H231" s="263">
        <v>2279824</v>
      </c>
      <c r="I231" s="137">
        <v>2283376</v>
      </c>
      <c r="J231" s="137">
        <v>2288878</v>
      </c>
      <c r="K231" s="137">
        <v>2330750</v>
      </c>
      <c r="L231" s="137">
        <v>2355163</v>
      </c>
    </row>
    <row r="232" spans="1:12">
      <c r="A232" s="156">
        <v>51</v>
      </c>
      <c r="B232" s="332" t="s">
        <v>326</v>
      </c>
      <c r="C232" s="136">
        <v>2027460</v>
      </c>
      <c r="D232" s="136">
        <v>2042479</v>
      </c>
      <c r="E232" s="136">
        <v>2089015</v>
      </c>
      <c r="F232" s="136">
        <v>2217966</v>
      </c>
      <c r="G232" s="263">
        <v>2276939</v>
      </c>
      <c r="H232" s="263">
        <v>2283261</v>
      </c>
      <c r="I232" s="137">
        <v>2283411</v>
      </c>
      <c r="J232" s="137">
        <v>2324853</v>
      </c>
      <c r="K232" s="137">
        <v>2349188</v>
      </c>
      <c r="L232" s="137">
        <v>2289024</v>
      </c>
    </row>
    <row r="233" spans="1:12">
      <c r="A233" s="156">
        <v>52</v>
      </c>
      <c r="B233" s="332" t="s">
        <v>326</v>
      </c>
      <c r="C233" s="136">
        <v>2033163</v>
      </c>
      <c r="D233" s="136">
        <v>2077402</v>
      </c>
      <c r="E233" s="136">
        <v>2214239</v>
      </c>
      <c r="F233" s="136">
        <v>2266189</v>
      </c>
      <c r="G233" s="263">
        <v>2279256</v>
      </c>
      <c r="H233" s="263">
        <v>2282051</v>
      </c>
      <c r="I233" s="137">
        <v>2318522</v>
      </c>
      <c r="J233" s="137">
        <v>2342391</v>
      </c>
      <c r="K233" s="137">
        <v>2282290</v>
      </c>
      <c r="L233" s="137">
        <v>2283265</v>
      </c>
    </row>
    <row r="234" spans="1:12">
      <c r="A234" s="156">
        <v>53</v>
      </c>
      <c r="B234" s="332" t="s">
        <v>326</v>
      </c>
      <c r="C234" s="136">
        <v>2067526</v>
      </c>
      <c r="D234" s="136">
        <v>2201960</v>
      </c>
      <c r="E234" s="136">
        <v>2261664</v>
      </c>
      <c r="F234" s="136">
        <v>2267892</v>
      </c>
      <c r="G234" s="263">
        <v>2277046</v>
      </c>
      <c r="H234" s="263">
        <v>2316131</v>
      </c>
      <c r="I234" s="137">
        <v>2335280</v>
      </c>
      <c r="J234" s="137">
        <v>2275098</v>
      </c>
      <c r="K234" s="137">
        <v>2276064</v>
      </c>
      <c r="L234" s="137">
        <v>2268348</v>
      </c>
    </row>
    <row r="235" spans="1:12">
      <c r="A235" s="156">
        <v>54</v>
      </c>
      <c r="B235" s="332" t="s">
        <v>326</v>
      </c>
      <c r="C235" s="136">
        <v>2191195</v>
      </c>
      <c r="D235" s="136">
        <v>2248978</v>
      </c>
      <c r="E235" s="136">
        <v>2262401</v>
      </c>
      <c r="F235" s="136">
        <v>2265370</v>
      </c>
      <c r="G235" s="263">
        <v>2309943</v>
      </c>
      <c r="H235" s="263">
        <v>2331961</v>
      </c>
      <c r="I235" s="137">
        <v>2267671</v>
      </c>
      <c r="J235" s="137">
        <v>2268232</v>
      </c>
      <c r="K235" s="137">
        <v>2260517</v>
      </c>
      <c r="L235" s="137">
        <v>2196651</v>
      </c>
    </row>
    <row r="236" spans="1:12">
      <c r="A236" s="156">
        <v>55</v>
      </c>
      <c r="B236" s="332" t="s">
        <v>326</v>
      </c>
      <c r="C236" s="136">
        <v>2236979</v>
      </c>
      <c r="D236" s="136">
        <v>2248963</v>
      </c>
      <c r="E236" s="136">
        <v>2258814</v>
      </c>
      <c r="F236" s="136">
        <v>2297597</v>
      </c>
      <c r="G236" s="263">
        <v>2324887</v>
      </c>
      <c r="H236" s="263">
        <v>2263367</v>
      </c>
      <c r="I236" s="137">
        <v>2260195</v>
      </c>
      <c r="J236" s="137">
        <v>2252113</v>
      </c>
      <c r="K236" s="137">
        <v>2188406</v>
      </c>
      <c r="L236" s="137">
        <v>2183616</v>
      </c>
    </row>
    <row r="237" spans="1:12">
      <c r="A237" s="156">
        <v>56</v>
      </c>
      <c r="B237" s="332" t="s">
        <v>326</v>
      </c>
      <c r="C237" s="136">
        <v>2235893</v>
      </c>
      <c r="D237" s="136">
        <v>2244572</v>
      </c>
      <c r="E237" s="136">
        <v>2290060</v>
      </c>
      <c r="F237" s="136">
        <v>2311661</v>
      </c>
      <c r="G237" s="263">
        <v>2255835</v>
      </c>
      <c r="H237" s="263">
        <v>2254749</v>
      </c>
      <c r="I237" s="137">
        <v>2243717</v>
      </c>
      <c r="J237" s="137">
        <v>2179850</v>
      </c>
      <c r="K237" s="137">
        <v>2175151</v>
      </c>
      <c r="L237" s="137">
        <v>2108551</v>
      </c>
    </row>
    <row r="238" spans="1:12">
      <c r="A238" s="156">
        <v>57</v>
      </c>
      <c r="B238" s="332" t="s">
        <v>326</v>
      </c>
      <c r="C238" s="136">
        <v>2230590</v>
      </c>
      <c r="D238" s="136">
        <v>2274643</v>
      </c>
      <c r="E238" s="136">
        <v>2303341</v>
      </c>
      <c r="F238" s="136">
        <v>2241986</v>
      </c>
      <c r="G238" s="263">
        <v>2246694</v>
      </c>
      <c r="H238" s="263">
        <v>2237030</v>
      </c>
      <c r="I238" s="137">
        <v>2171182</v>
      </c>
      <c r="J238" s="137">
        <v>2166105</v>
      </c>
      <c r="K238" s="137">
        <v>2099723</v>
      </c>
      <c r="L238" s="137">
        <v>2036407</v>
      </c>
    </row>
    <row r="239" spans="1:12">
      <c r="A239" s="156">
        <v>58</v>
      </c>
      <c r="B239" s="332" t="s">
        <v>326</v>
      </c>
      <c r="C239" s="136">
        <v>2259796</v>
      </c>
      <c r="D239" s="136">
        <v>2287131</v>
      </c>
      <c r="E239" s="136">
        <v>2232903</v>
      </c>
      <c r="F239" s="136">
        <v>2232174</v>
      </c>
      <c r="G239" s="263">
        <v>2228294</v>
      </c>
      <c r="H239" s="263">
        <v>2163798</v>
      </c>
      <c r="I239" s="137">
        <v>2156648</v>
      </c>
      <c r="J239" s="137">
        <v>2090273</v>
      </c>
      <c r="K239" s="137">
        <v>2027135</v>
      </c>
      <c r="L239" s="137">
        <v>1963675</v>
      </c>
    </row>
    <row r="240" spans="1:12">
      <c r="A240" s="156">
        <v>59</v>
      </c>
      <c r="B240" s="332" t="s">
        <v>326</v>
      </c>
      <c r="C240" s="136">
        <v>2271644</v>
      </c>
      <c r="D240" s="136">
        <v>2216349</v>
      </c>
      <c r="E240" s="136">
        <v>2222318</v>
      </c>
      <c r="F240" s="136">
        <v>2213284</v>
      </c>
      <c r="G240" s="263">
        <v>2154665</v>
      </c>
      <c r="H240" s="263">
        <v>2148517</v>
      </c>
      <c r="I240" s="137">
        <v>2080306</v>
      </c>
      <c r="J240" s="137">
        <v>2017131</v>
      </c>
      <c r="K240" s="137">
        <v>1953969</v>
      </c>
      <c r="L240" s="137">
        <v>1914703</v>
      </c>
    </row>
    <row r="241" spans="1:15">
      <c r="A241" s="156">
        <v>60</v>
      </c>
      <c r="B241" s="332" t="s">
        <v>326</v>
      </c>
      <c r="C241" s="136">
        <v>2199986</v>
      </c>
      <c r="D241" s="136">
        <v>2204821</v>
      </c>
      <c r="E241" s="136">
        <v>2202546</v>
      </c>
      <c r="F241" s="136">
        <v>2139267</v>
      </c>
      <c r="G241" s="263">
        <v>2138784</v>
      </c>
      <c r="H241" s="263">
        <v>2071358</v>
      </c>
      <c r="I241" s="137">
        <v>2006745</v>
      </c>
      <c r="J241" s="137">
        <v>1943567</v>
      </c>
      <c r="K241" s="137">
        <v>1904386</v>
      </c>
      <c r="L241" s="137">
        <v>1874435</v>
      </c>
    </row>
    <row r="242" spans="1:15">
      <c r="A242" s="156">
        <v>61</v>
      </c>
      <c r="B242" s="332" t="s">
        <v>326</v>
      </c>
      <c r="C242" s="136">
        <v>2187221</v>
      </c>
      <c r="D242" s="136">
        <v>2184082</v>
      </c>
      <c r="E242" s="136">
        <v>2128409</v>
      </c>
      <c r="F242" s="136">
        <v>2122487</v>
      </c>
      <c r="G242" s="263">
        <v>2060944</v>
      </c>
      <c r="H242" s="263">
        <v>1997348</v>
      </c>
      <c r="I242" s="137">
        <v>1932477</v>
      </c>
      <c r="J242" s="137">
        <v>1893325</v>
      </c>
      <c r="K242" s="137">
        <v>1863432</v>
      </c>
      <c r="L242" s="137">
        <v>1828661</v>
      </c>
    </row>
    <row r="243" spans="1:15">
      <c r="A243" s="156">
        <v>62</v>
      </c>
      <c r="B243" s="332" t="s">
        <v>326</v>
      </c>
      <c r="C243" s="136">
        <v>2165425</v>
      </c>
      <c r="D243" s="136">
        <v>2109543</v>
      </c>
      <c r="E243" s="136">
        <v>2111180</v>
      </c>
      <c r="F243" s="136">
        <v>2044245</v>
      </c>
      <c r="G243" s="263">
        <v>1986021</v>
      </c>
      <c r="H243" s="263">
        <v>1922318</v>
      </c>
      <c r="I243" s="137">
        <v>1881064</v>
      </c>
      <c r="J243" s="137">
        <v>1850991</v>
      </c>
      <c r="K243" s="137">
        <v>1816302</v>
      </c>
      <c r="L243" s="137">
        <v>1815934</v>
      </c>
    </row>
    <row r="244" spans="1:15">
      <c r="A244" s="156">
        <v>63</v>
      </c>
      <c r="B244" s="332" t="s">
        <v>326</v>
      </c>
      <c r="C244" s="136">
        <v>2090246</v>
      </c>
      <c r="D244" s="136">
        <v>2091595</v>
      </c>
      <c r="E244" s="136">
        <v>2032205</v>
      </c>
      <c r="F244" s="136">
        <v>1968870</v>
      </c>
      <c r="G244" s="263">
        <v>1909879</v>
      </c>
      <c r="H244" s="263">
        <v>1870552</v>
      </c>
      <c r="I244" s="137">
        <v>1837353</v>
      </c>
      <c r="J244" s="137">
        <v>1802652</v>
      </c>
      <c r="K244" s="137">
        <v>1802477</v>
      </c>
      <c r="L244" s="137">
        <v>1898239</v>
      </c>
    </row>
    <row r="245" spans="1:15">
      <c r="A245" s="156">
        <v>64</v>
      </c>
      <c r="B245" s="332" t="s">
        <v>326</v>
      </c>
      <c r="C245" s="136">
        <v>2071538</v>
      </c>
      <c r="D245" s="136">
        <v>2012074</v>
      </c>
      <c r="E245" s="136">
        <v>1956079</v>
      </c>
      <c r="F245" s="136">
        <v>1892535</v>
      </c>
      <c r="G245" s="263">
        <v>1857069</v>
      </c>
      <c r="H245" s="263">
        <v>1826662</v>
      </c>
      <c r="I245" s="137">
        <v>1789989</v>
      </c>
      <c r="J245" s="137">
        <v>1789103</v>
      </c>
      <c r="K245" s="137">
        <v>1884273</v>
      </c>
      <c r="L245" s="137">
        <v>1414167</v>
      </c>
    </row>
    <row r="246" spans="1:15">
      <c r="A246" s="156">
        <v>65</v>
      </c>
      <c r="B246" s="332" t="s">
        <v>326</v>
      </c>
      <c r="C246" s="136">
        <v>1991169</v>
      </c>
      <c r="D246" s="136">
        <v>1935507</v>
      </c>
      <c r="E246" s="136">
        <v>1878995</v>
      </c>
      <c r="F246" s="136">
        <v>1839731</v>
      </c>
      <c r="G246" s="263">
        <v>1812107</v>
      </c>
      <c r="H246" s="263">
        <v>1776761</v>
      </c>
      <c r="I246" s="137">
        <v>1775062</v>
      </c>
      <c r="J246" s="137">
        <v>1869419</v>
      </c>
      <c r="K246" s="137">
        <v>1401893</v>
      </c>
      <c r="L246" s="137">
        <v>1405805</v>
      </c>
    </row>
    <row r="247" spans="1:15">
      <c r="A247" s="156">
        <v>66</v>
      </c>
      <c r="B247" s="332" t="s">
        <v>326</v>
      </c>
      <c r="C247" s="136">
        <v>1914181</v>
      </c>
      <c r="D247" s="136">
        <v>1857985</v>
      </c>
      <c r="E247" s="136">
        <v>1825058</v>
      </c>
      <c r="F247" s="136">
        <v>1794239</v>
      </c>
      <c r="G247" s="263">
        <v>1760795</v>
      </c>
      <c r="H247" s="263">
        <v>1758649</v>
      </c>
      <c r="I247" s="137">
        <v>1851206</v>
      </c>
      <c r="J247" s="137">
        <v>1388289</v>
      </c>
      <c r="K247" s="137">
        <v>1391874</v>
      </c>
      <c r="L247" s="137">
        <v>1381509</v>
      </c>
    </row>
    <row r="248" spans="1:15">
      <c r="A248" s="156">
        <v>67</v>
      </c>
      <c r="B248" s="332" t="s">
        <v>326</v>
      </c>
      <c r="C248" s="136">
        <v>1836574</v>
      </c>
      <c r="D248" s="136">
        <v>1803359</v>
      </c>
      <c r="E248" s="136">
        <v>1778116</v>
      </c>
      <c r="F248" s="136">
        <v>1741373</v>
      </c>
      <c r="G248" s="263">
        <v>1741227</v>
      </c>
      <c r="H248" s="263">
        <v>1832245</v>
      </c>
      <c r="I248" s="137">
        <v>1373271</v>
      </c>
      <c r="J248" s="137">
        <v>1376545</v>
      </c>
      <c r="K248" s="137">
        <v>1366442</v>
      </c>
      <c r="L248" s="137">
        <v>1423530</v>
      </c>
    </row>
    <row r="249" spans="1:15">
      <c r="A249" s="156">
        <v>68</v>
      </c>
      <c r="B249" s="332" t="s">
        <v>326</v>
      </c>
      <c r="C249" s="136">
        <v>1781346</v>
      </c>
      <c r="D249" s="136">
        <v>1755485</v>
      </c>
      <c r="E249" s="136">
        <v>1723919</v>
      </c>
      <c r="F249" s="136">
        <v>1719694</v>
      </c>
      <c r="G249" s="263">
        <v>1812428</v>
      </c>
      <c r="H249" s="263">
        <v>1361047</v>
      </c>
      <c r="I249" s="137">
        <v>1361259</v>
      </c>
      <c r="J249" s="137">
        <v>1350679</v>
      </c>
      <c r="K249" s="137">
        <v>1407296</v>
      </c>
      <c r="L249" s="137">
        <v>1254106</v>
      </c>
    </row>
    <row r="250" spans="1:15">
      <c r="A250" s="156">
        <v>69</v>
      </c>
      <c r="B250" s="332" t="s">
        <v>326</v>
      </c>
      <c r="C250" s="136">
        <v>1731958</v>
      </c>
      <c r="D250" s="136">
        <v>1699744</v>
      </c>
      <c r="E250" s="136">
        <v>1700425</v>
      </c>
      <c r="F250" s="136">
        <v>1788127</v>
      </c>
      <c r="G250" s="263">
        <v>1344721</v>
      </c>
      <c r="H250" s="263">
        <v>1347458</v>
      </c>
      <c r="I250" s="137">
        <v>1334729</v>
      </c>
      <c r="J250" s="137">
        <v>1390241</v>
      </c>
      <c r="K250" s="137">
        <v>1238225</v>
      </c>
      <c r="L250" s="137">
        <v>1161037</v>
      </c>
    </row>
    <row r="251" spans="1:15">
      <c r="A251" s="156">
        <v>70</v>
      </c>
      <c r="B251" s="332" t="s">
        <v>326</v>
      </c>
      <c r="C251" s="136">
        <v>1674584</v>
      </c>
      <c r="D251" s="136">
        <v>1674714</v>
      </c>
      <c r="E251" s="136">
        <v>1765955</v>
      </c>
      <c r="F251" s="136">
        <v>1325617</v>
      </c>
      <c r="G251" s="263">
        <v>1329818</v>
      </c>
      <c r="H251" s="263">
        <v>1317238</v>
      </c>
      <c r="I251" s="137">
        <v>1371215</v>
      </c>
      <c r="J251" s="137">
        <v>1221029</v>
      </c>
      <c r="K251" s="137">
        <v>1144444</v>
      </c>
      <c r="L251" s="137">
        <v>1108446</v>
      </c>
    </row>
    <row r="252" spans="1:15">
      <c r="A252" s="156">
        <v>71</v>
      </c>
      <c r="B252" s="332" t="s">
        <v>326</v>
      </c>
      <c r="C252" s="136">
        <v>1647705</v>
      </c>
      <c r="D252" s="136">
        <v>1738342</v>
      </c>
      <c r="E252" s="136">
        <v>1307666</v>
      </c>
      <c r="F252" s="136">
        <v>1310054</v>
      </c>
      <c r="G252" s="263">
        <v>1298089</v>
      </c>
      <c r="H252" s="263">
        <v>1350392</v>
      </c>
      <c r="I252" s="137">
        <v>1202131</v>
      </c>
      <c r="J252" s="137">
        <v>1126448</v>
      </c>
      <c r="K252" s="137">
        <v>1090819</v>
      </c>
      <c r="L252" s="137">
        <v>1050277</v>
      </c>
    </row>
    <row r="253" spans="1:15">
      <c r="A253" s="156">
        <v>72</v>
      </c>
      <c r="B253" s="332" t="s">
        <v>326</v>
      </c>
      <c r="C253" s="136">
        <v>1707812</v>
      </c>
      <c r="D253" s="136">
        <v>1285319</v>
      </c>
      <c r="E253" s="136">
        <v>1290521</v>
      </c>
      <c r="F253" s="136">
        <v>1276783</v>
      </c>
      <c r="G253" s="263">
        <v>1328954</v>
      </c>
      <c r="H253" s="263">
        <v>1183338</v>
      </c>
      <c r="I253" s="137">
        <v>1107284</v>
      </c>
      <c r="J253" s="137">
        <v>1071927</v>
      </c>
      <c r="K253" s="137">
        <v>1031870</v>
      </c>
      <c r="L253" s="137">
        <v>1021209</v>
      </c>
    </row>
    <row r="254" spans="1:15">
      <c r="A254" s="156">
        <v>73</v>
      </c>
      <c r="B254" s="332" t="s">
        <v>326</v>
      </c>
      <c r="C254" s="136">
        <v>1259662</v>
      </c>
      <c r="D254" s="136">
        <v>1266423</v>
      </c>
      <c r="E254" s="136">
        <v>1255382</v>
      </c>
      <c r="F254" s="136">
        <v>1304712</v>
      </c>
      <c r="G254" s="263">
        <v>1162411</v>
      </c>
      <c r="H254" s="263">
        <v>1089183</v>
      </c>
      <c r="I254" s="137">
        <v>1051844</v>
      </c>
      <c r="J254" s="137">
        <v>1012159</v>
      </c>
      <c r="K254" s="137">
        <v>1001488</v>
      </c>
      <c r="L254" s="137">
        <v>955588</v>
      </c>
      <c r="O254" s="100"/>
    </row>
    <row r="255" spans="1:15">
      <c r="A255" s="156">
        <v>74</v>
      </c>
      <c r="B255" s="332" t="s">
        <v>326</v>
      </c>
      <c r="C255" s="136">
        <v>1238863</v>
      </c>
      <c r="D255" s="136">
        <v>1229353</v>
      </c>
      <c r="E255" s="136">
        <v>1280269</v>
      </c>
      <c r="F255" s="136">
        <v>1138891</v>
      </c>
      <c r="G255" s="263">
        <v>1067619</v>
      </c>
      <c r="H255" s="263">
        <v>1032934</v>
      </c>
      <c r="I255" s="137">
        <v>991123</v>
      </c>
      <c r="J255" s="137">
        <v>980310</v>
      </c>
      <c r="K255" s="137">
        <v>935131</v>
      </c>
      <c r="L255" s="137">
        <v>927088</v>
      </c>
      <c r="O255" s="100"/>
    </row>
    <row r="256" spans="1:15">
      <c r="A256" s="156">
        <v>75</v>
      </c>
      <c r="B256" s="332" t="s">
        <v>326</v>
      </c>
      <c r="C256" s="136">
        <v>1199896</v>
      </c>
      <c r="D256" s="136">
        <v>1251144</v>
      </c>
      <c r="E256" s="136">
        <v>1115294</v>
      </c>
      <c r="F256" s="136">
        <v>1043735</v>
      </c>
      <c r="G256" s="263">
        <v>1010164</v>
      </c>
      <c r="H256" s="263">
        <v>971263</v>
      </c>
      <c r="I256" s="137">
        <v>957852</v>
      </c>
      <c r="J256" s="137">
        <v>913287</v>
      </c>
      <c r="K256" s="137">
        <v>905189</v>
      </c>
      <c r="L256" s="137">
        <v>906114</v>
      </c>
      <c r="O256" s="100"/>
    </row>
    <row r="257" spans="1:15">
      <c r="A257" s="156">
        <v>76</v>
      </c>
      <c r="B257" s="332" t="s">
        <v>326</v>
      </c>
      <c r="C257" s="136">
        <v>1218702</v>
      </c>
      <c r="D257" s="136">
        <v>1087069</v>
      </c>
      <c r="E257" s="136">
        <v>1019726</v>
      </c>
      <c r="F257" s="136">
        <v>984932</v>
      </c>
      <c r="G257" s="263">
        <v>947283</v>
      </c>
      <c r="H257" s="263">
        <v>936270</v>
      </c>
      <c r="I257" s="137">
        <v>890198</v>
      </c>
      <c r="J257" s="137">
        <v>881861</v>
      </c>
      <c r="K257" s="137">
        <v>882488</v>
      </c>
      <c r="L257" s="137">
        <v>828045</v>
      </c>
      <c r="O257" s="100"/>
    </row>
    <row r="258" spans="1:15">
      <c r="A258" s="156">
        <v>77</v>
      </c>
      <c r="B258" s="332" t="s">
        <v>326</v>
      </c>
      <c r="C258" s="136">
        <v>1056331</v>
      </c>
      <c r="D258" s="136">
        <v>991039</v>
      </c>
      <c r="E258" s="136">
        <v>959502</v>
      </c>
      <c r="F258" s="136">
        <v>920921</v>
      </c>
      <c r="G258" s="263">
        <v>910536</v>
      </c>
      <c r="H258" s="263">
        <v>867417</v>
      </c>
      <c r="I258" s="137">
        <v>857089</v>
      </c>
      <c r="J258" s="137">
        <v>857267</v>
      </c>
      <c r="K258" s="137">
        <v>804075</v>
      </c>
      <c r="L258" s="137">
        <v>818209</v>
      </c>
      <c r="O258" s="100"/>
    </row>
    <row r="259" spans="1:15">
      <c r="A259" s="156">
        <v>78</v>
      </c>
      <c r="B259" s="332" t="s">
        <v>326</v>
      </c>
      <c r="C259" s="136">
        <v>960647</v>
      </c>
      <c r="D259" s="136">
        <v>929716</v>
      </c>
      <c r="E259" s="136">
        <v>894185</v>
      </c>
      <c r="F259" s="136">
        <v>882532</v>
      </c>
      <c r="G259" s="263">
        <v>840960</v>
      </c>
      <c r="H259" s="263">
        <v>832296</v>
      </c>
      <c r="I259" s="137">
        <v>830640</v>
      </c>
      <c r="J259" s="137">
        <v>778599</v>
      </c>
      <c r="K259" s="137">
        <v>792105</v>
      </c>
      <c r="L259" s="137">
        <v>799305</v>
      </c>
      <c r="O259" s="100"/>
    </row>
    <row r="260" spans="1:15">
      <c r="A260" s="156">
        <v>79</v>
      </c>
      <c r="B260" s="332" t="s">
        <v>326</v>
      </c>
      <c r="C260" s="136">
        <v>898590</v>
      </c>
      <c r="D260" s="136">
        <v>863424</v>
      </c>
      <c r="E260" s="136">
        <v>853738</v>
      </c>
      <c r="F260" s="136">
        <v>812156</v>
      </c>
      <c r="G260" s="263">
        <v>803984</v>
      </c>
      <c r="H260" s="263">
        <v>803512</v>
      </c>
      <c r="I260" s="137">
        <v>751755</v>
      </c>
      <c r="J260" s="137">
        <v>764389</v>
      </c>
      <c r="K260" s="137">
        <v>770978</v>
      </c>
      <c r="L260" s="137">
        <v>780937</v>
      </c>
      <c r="O260" s="100"/>
    </row>
    <row r="261" spans="1:15">
      <c r="A261" s="156">
        <v>80</v>
      </c>
      <c r="B261" s="332" t="s">
        <v>326</v>
      </c>
      <c r="C261" s="136">
        <v>831640</v>
      </c>
      <c r="D261" s="136">
        <v>821411</v>
      </c>
      <c r="E261" s="136">
        <v>782413</v>
      </c>
      <c r="F261" s="136">
        <v>773313</v>
      </c>
      <c r="G261" s="263">
        <v>772956</v>
      </c>
      <c r="H261" s="263">
        <v>724040</v>
      </c>
      <c r="I261" s="137">
        <v>735180</v>
      </c>
      <c r="J261" s="137">
        <v>740935</v>
      </c>
      <c r="K261" s="137">
        <v>750169</v>
      </c>
      <c r="L261" s="137">
        <v>770396</v>
      </c>
      <c r="O261" s="100"/>
    </row>
    <row r="262" spans="1:15">
      <c r="A262" s="156">
        <v>81</v>
      </c>
      <c r="B262" s="332" t="s">
        <v>326</v>
      </c>
      <c r="C262" s="136">
        <v>788013</v>
      </c>
      <c r="D262" s="136">
        <v>749613</v>
      </c>
      <c r="E262" s="136">
        <v>741699</v>
      </c>
      <c r="F262" s="136">
        <v>740254</v>
      </c>
      <c r="G262" s="263">
        <v>693056</v>
      </c>
      <c r="H262" s="263">
        <v>704919</v>
      </c>
      <c r="I262" s="137">
        <v>709462</v>
      </c>
      <c r="J262" s="137">
        <v>717704</v>
      </c>
      <c r="K262" s="137">
        <v>736716</v>
      </c>
      <c r="L262" s="137">
        <v>716424</v>
      </c>
      <c r="O262" s="100"/>
    </row>
    <row r="263" spans="1:15">
      <c r="A263" s="156">
        <v>82</v>
      </c>
      <c r="B263" s="332" t="s">
        <v>326</v>
      </c>
      <c r="C263" s="136">
        <v>715575</v>
      </c>
      <c r="D263" s="136">
        <v>707051</v>
      </c>
      <c r="E263" s="136">
        <v>706475</v>
      </c>
      <c r="F263" s="136">
        <v>660414</v>
      </c>
      <c r="G263" s="263">
        <v>671319</v>
      </c>
      <c r="H263" s="263">
        <v>676658</v>
      </c>
      <c r="I263" s="137">
        <v>683692</v>
      </c>
      <c r="J263" s="137">
        <v>701222</v>
      </c>
      <c r="K263" s="137">
        <v>681463</v>
      </c>
      <c r="L263" s="137">
        <v>695430</v>
      </c>
      <c r="O263" s="100"/>
    </row>
    <row r="264" spans="1:15">
      <c r="A264" s="156">
        <v>83</v>
      </c>
      <c r="B264" s="332" t="s">
        <v>326</v>
      </c>
      <c r="C264" s="136">
        <v>671025</v>
      </c>
      <c r="D264" s="136">
        <v>669490</v>
      </c>
      <c r="E264" s="136">
        <v>626409</v>
      </c>
      <c r="F264" s="136">
        <v>636001</v>
      </c>
      <c r="G264" s="263">
        <v>640387</v>
      </c>
      <c r="H264" s="263">
        <v>648016</v>
      </c>
      <c r="I264" s="137">
        <v>664014</v>
      </c>
      <c r="J264" s="137">
        <v>644583</v>
      </c>
      <c r="K264" s="137">
        <v>657429</v>
      </c>
      <c r="L264" s="137">
        <v>658336</v>
      </c>
      <c r="O264" s="100"/>
    </row>
    <row r="265" spans="1:15">
      <c r="A265" s="156">
        <v>84</v>
      </c>
      <c r="B265" s="332" t="s">
        <v>326</v>
      </c>
      <c r="C265" s="136">
        <v>631230</v>
      </c>
      <c r="D265" s="136">
        <v>589377</v>
      </c>
      <c r="E265" s="136">
        <v>599235</v>
      </c>
      <c r="F265" s="136">
        <v>602402</v>
      </c>
      <c r="G265" s="263">
        <v>608958</v>
      </c>
      <c r="H265" s="263">
        <v>624921</v>
      </c>
      <c r="I265" s="137">
        <v>606120</v>
      </c>
      <c r="J265" s="137">
        <v>617511</v>
      </c>
      <c r="K265" s="137">
        <v>617940</v>
      </c>
      <c r="L265" s="137">
        <v>611256</v>
      </c>
      <c r="O265" s="100"/>
    </row>
    <row r="266" spans="1:15">
      <c r="A266" s="14" t="s">
        <v>65</v>
      </c>
      <c r="B266" s="332" t="s">
        <v>326</v>
      </c>
      <c r="C266" s="136">
        <v>4228470</v>
      </c>
      <c r="D266" s="136">
        <v>4218810</v>
      </c>
      <c r="E266" s="136">
        <v>4189013</v>
      </c>
      <c r="F266" s="136">
        <v>4155488</v>
      </c>
      <c r="G266" s="263">
        <v>4112863</v>
      </c>
      <c r="H266" s="136">
        <v>4053362</v>
      </c>
      <c r="I266" s="137">
        <v>3999007</v>
      </c>
      <c r="J266" s="137">
        <v>3915685</v>
      </c>
      <c r="K266" s="137">
        <v>3826155</v>
      </c>
      <c r="L266" s="137">
        <v>3732590</v>
      </c>
      <c r="O266" s="100"/>
    </row>
    <row r="267" spans="1:15">
      <c r="A267" s="267" t="s">
        <v>131</v>
      </c>
      <c r="B267" s="332" t="s">
        <v>326</v>
      </c>
      <c r="C267" s="138">
        <v>39.700000000000003</v>
      </c>
      <c r="D267" s="138">
        <v>39.5</v>
      </c>
      <c r="E267" s="138">
        <v>39.4</v>
      </c>
      <c r="F267" s="138">
        <v>39.200000000000003</v>
      </c>
      <c r="G267" s="264">
        <v>39.1</v>
      </c>
      <c r="H267" s="138">
        <v>39</v>
      </c>
      <c r="I267" s="139">
        <v>38.9</v>
      </c>
      <c r="J267" s="139">
        <v>38.799999999999997</v>
      </c>
      <c r="K267" s="139">
        <v>38.700000000000003</v>
      </c>
      <c r="L267" s="140">
        <v>38.5</v>
      </c>
      <c r="O267" s="100"/>
    </row>
    <row r="268" spans="1:15" ht="369.75" customHeight="1">
      <c r="A268" s="280" t="s">
        <v>57</v>
      </c>
      <c r="B268" s="280" t="s">
        <v>328</v>
      </c>
      <c r="C268" s="281" t="s">
        <v>291</v>
      </c>
      <c r="D268" s="281" t="s">
        <v>292</v>
      </c>
      <c r="E268" s="281" t="s">
        <v>293</v>
      </c>
      <c r="F268" s="281" t="s">
        <v>294</v>
      </c>
      <c r="G268" s="281" t="s">
        <v>295</v>
      </c>
      <c r="H268" s="282" t="s">
        <v>296</v>
      </c>
      <c r="I268" s="283" t="s">
        <v>185</v>
      </c>
      <c r="J268" s="282" t="s">
        <v>297</v>
      </c>
      <c r="K268" s="282" t="s">
        <v>184</v>
      </c>
      <c r="L268" s="284"/>
      <c r="M268" s="113"/>
      <c r="N268" s="113"/>
      <c r="O268" s="101"/>
    </row>
    <row r="269" spans="1:15" ht="409.5" customHeight="1"/>
    <row r="270" spans="1:15" ht="409.5" customHeight="1"/>
  </sheetData>
  <customSheetViews>
    <customSheetView guid="{E053865E-1A13-40B1-8A85-F0C3DB8F084C}" fitToPage="1">
      <selection activeCell="B2" sqref="B2:H2"/>
      <pageMargins left="0.75" right="0.75" top="1" bottom="1" header="0.5" footer="0.5"/>
      <pageSetup scale="91" fitToHeight="0" orientation="portrait" horizontalDpi="300" verticalDpi="300" r:id="rId1"/>
      <headerFooter alignWithMargins="0"/>
    </customSheetView>
  </customSheetViews>
  <pageMargins left="0.75" right="0.75" top="1" bottom="1" header="0.5" footer="0.5"/>
  <pageSetup scale="70" fitToHeight="0" orientation="landscape" horizontalDpi="300" verticalDpi="300" r:id="rId2"/>
  <headerFooter alignWithMargins="0"/>
  <rowBreaks count="2" manualBreakCount="2">
    <brk id="208" max="10" man="1"/>
    <brk id="253" max="10" man="1"/>
  </rowBreaks>
  <ignoredErrors>
    <ignoredError sqref="J4:K4 A179 A26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44</vt:i4>
      </vt:variant>
    </vt:vector>
  </HeadingPairs>
  <TitlesOfParts>
    <vt:vector size="64" baseType="lpstr">
      <vt:lpstr>Title Page</vt:lpstr>
      <vt:lpstr>Table of Contents</vt:lpstr>
      <vt:lpstr>A.1.1</vt:lpstr>
      <vt:lpstr>A.1.2</vt:lpstr>
      <vt:lpstr>A.1.3</vt:lpstr>
      <vt:lpstr>A.2.1</vt:lpstr>
      <vt:lpstr>A.2.2</vt:lpstr>
      <vt:lpstr>A.2.3</vt:lpstr>
      <vt:lpstr>Table A.3.1</vt:lpstr>
      <vt:lpstr>Table A.3.2</vt:lpstr>
      <vt:lpstr>Table A.3.3</vt:lpstr>
      <vt:lpstr>Table A.4.1</vt:lpstr>
      <vt:lpstr>Table A.4.2</vt:lpstr>
      <vt:lpstr>Table A.4.3</vt:lpstr>
      <vt:lpstr>Table A.5</vt:lpstr>
      <vt:lpstr>Table A.5 Notes</vt:lpstr>
      <vt:lpstr>Table A.6</vt:lpstr>
      <vt:lpstr>Table A.6 Notes</vt:lpstr>
      <vt:lpstr>Table A.7</vt:lpstr>
      <vt:lpstr>Table A.7 Notes</vt:lpstr>
      <vt:lpstr>A.1.1!_Toc239136301</vt:lpstr>
      <vt:lpstr>A.2.1!_Toc239136304</vt:lpstr>
      <vt:lpstr>'Table A.3.2'!_Toc239136306</vt:lpstr>
      <vt:lpstr>'Table A.3.3'!_Toc239136308</vt:lpstr>
      <vt:lpstr>'Table A.4.1'!_Toc239136309</vt:lpstr>
      <vt:lpstr>'Table A.4.2'!_Toc239136309</vt:lpstr>
      <vt:lpstr>'Table A.6'!_Toc239136313</vt:lpstr>
      <vt:lpstr>'Table A.7'!_Toc239136313</vt:lpstr>
      <vt:lpstr>A.1.2</vt:lpstr>
      <vt:lpstr>A.1.3</vt:lpstr>
      <vt:lpstr>A.2.1</vt:lpstr>
      <vt:lpstr>A.2.2</vt:lpstr>
      <vt:lpstr>A.2.3</vt:lpstr>
      <vt:lpstr>Appendix_A.5_Annual_Estimates_of_the_U.S._Resident_Population_by_Community_Income_Quartile</vt:lpstr>
      <vt:lpstr>A.1.1!Print_Area</vt:lpstr>
      <vt:lpstr>A.1.2!Print_Area</vt:lpstr>
      <vt:lpstr>A.1.3!Print_Area</vt:lpstr>
      <vt:lpstr>A.2.1!Print_Area</vt:lpstr>
      <vt:lpstr>A.2.2!Print_Area</vt:lpstr>
      <vt:lpstr>A.2.3!Print_Area</vt:lpstr>
      <vt:lpstr>'Table A.3.1'!Print_Area</vt:lpstr>
      <vt:lpstr>'Table A.3.2'!Print_Area</vt:lpstr>
      <vt:lpstr>'Table A.3.3'!Print_Area</vt:lpstr>
      <vt:lpstr>'Table A.4.1'!Print_Area</vt:lpstr>
      <vt:lpstr>'Table A.4.2'!Print_Area</vt:lpstr>
      <vt:lpstr>'Table A.4.3'!Print_Area</vt:lpstr>
      <vt:lpstr>'Table A.6'!Print_Area</vt:lpstr>
      <vt:lpstr>'Table A.7'!Print_Area</vt:lpstr>
      <vt:lpstr>'Table of Contents'!Print_Area</vt:lpstr>
      <vt:lpstr>'Title Page'!Print_Area</vt:lpstr>
      <vt:lpstr>A.1.1!Print_Titles</vt:lpstr>
      <vt:lpstr>A.1.2!Print_Titles</vt:lpstr>
      <vt:lpstr>A.1.3!Print_Titles</vt:lpstr>
      <vt:lpstr>A.2.1!Print_Titles</vt:lpstr>
      <vt:lpstr>'Table A.3.1'!Print_Titles</vt:lpstr>
      <vt:lpstr>'Table A.3.2'!Print_Titles</vt:lpstr>
      <vt:lpstr>'Table A.3.3'!Print_Titles</vt:lpstr>
      <vt:lpstr>'Table A.4.1'!Print_Titles</vt:lpstr>
      <vt:lpstr>'Table A.4.2'!Print_Titles</vt:lpstr>
      <vt:lpstr>'Table A.4.3'!Print_Titles</vt:lpstr>
      <vt:lpstr>'Table A.6'!Print_Titles</vt:lpstr>
      <vt:lpstr>'Table A.7'!Print_Titles</vt:lpstr>
      <vt:lpstr>Table_A.3.1_Annual_Estimates_of_the_Resident_U.S._Population_by_Gender_and_One_Year_Age_Groups</vt:lpstr>
      <vt:lpstr>Table_A.4.3_Annual_Estimates_of_the_Resident_U.S._Population_by_Gender__Race__and_Hispanic_Origin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A Data Tables</dc:title>
  <dc:subject>This appendix provides population data that can be used with the HCUP databases to calculate rates of hospital care events per population.</dc:subject>
  <dc:creator>Marguerite Barrett, M.S., Rosanna Coffey, Ph.D., Katie Levit, Ph.D.</dc:creator>
  <cp:keywords>HCUP, population data, hospital care</cp:keywords>
  <cp:lastModifiedBy>Frank Smeltz</cp:lastModifiedBy>
  <cp:lastPrinted>2020-11-28T17:30:09Z</cp:lastPrinted>
  <dcterms:created xsi:type="dcterms:W3CDTF">2011-11-21T21:28:53Z</dcterms:created>
  <dcterms:modified xsi:type="dcterms:W3CDTF">2021-12-02T04:14:37Z</dcterms:modified>
</cp:coreProperties>
</file>